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5225" windowHeight="11595" activeTab="0"/>
  </bookViews>
  <sheets>
    <sheet name="Финансирование" sheetId="1" r:id="rId1"/>
    <sheet name="Индикаторы" sheetId="2" r:id="rId2"/>
    <sheet name="индикаторы, сельское хоз. техн" sheetId="5" r:id="rId3"/>
  </sheets>
  <definedNames>
    <definedName name="_xlnm.Print_Area" localSheetId="1">'Индикаторы'!$A$1:$E$168</definedName>
    <definedName name="_xlnm.Print_Area" localSheetId="2">'индикаторы, сельское хоз. техн'!$A$1:$F$26</definedName>
    <definedName name="_xlnm.Print_Area" localSheetId="0">'Финансирование'!$A$1:$G$586</definedName>
  </definedNames>
  <calcPr calcId="124519"/>
</workbook>
</file>

<file path=xl/comments1.xml><?xml version="1.0" encoding="utf-8"?>
<comments xmlns="http://schemas.openxmlformats.org/spreadsheetml/2006/main">
  <authors>
    <author>Marina</author>
  </authors>
  <commentList>
    <comment ref="A146" authorId="0">
      <text>
        <r>
          <rPr>
            <b/>
            <sz val="8"/>
            <rFont val="Tahoma"/>
            <family val="2"/>
          </rPr>
          <t>Marina:</t>
        </r>
        <r>
          <rPr>
            <sz val="8"/>
            <rFont val="Tahoma"/>
            <family val="2"/>
          </rPr>
          <t xml:space="preserve">
Торговля добавить или дальше по тексту</t>
        </r>
      </text>
    </comment>
  </commentList>
</comments>
</file>

<file path=xl/sharedStrings.xml><?xml version="1.0" encoding="utf-8"?>
<sst xmlns="http://schemas.openxmlformats.org/spreadsheetml/2006/main" count="1076" uniqueCount="310">
  <si>
    <t>Отчет о ходе финансирования и выполнения мероприятий Программы</t>
  </si>
  <si>
    <t>№ п/п</t>
  </si>
  <si>
    <t>Плановый срок исполнения программного мероприятия, год</t>
  </si>
  <si>
    <t>Выполнено за отчетный период, тыс. руб.</t>
  </si>
  <si>
    <t>Сельское хозяйство</t>
  </si>
  <si>
    <t>Повышение плодородия почвы</t>
  </si>
  <si>
    <t>Развитие животноводства</t>
  </si>
  <si>
    <t>Профилактика инфекционных и паразитарных болезней животноводства и птицеводства</t>
  </si>
  <si>
    <t>Развитие малых форм собственности</t>
  </si>
  <si>
    <t>Реализация национального проекта "Развитие АПК"</t>
  </si>
  <si>
    <t>Строительство животноводческого комплекса на 400 голов КРС в ЗАО "Кимильтей" и приобретение оборудования</t>
  </si>
  <si>
    <t>Строительство животноводческой фермы на 200 голов КРС в с.Глинки "Домик в деревне" и приобретение животноводческого оборудования</t>
  </si>
  <si>
    <t>Поддержка сельскохозяйственных потребительских кооперативов</t>
  </si>
  <si>
    <t>Наименование программного мероприятия</t>
  </si>
  <si>
    <t>фед.бюджет</t>
  </si>
  <si>
    <t>обл. бюджет</t>
  </si>
  <si>
    <t>Источник финансирования (ФБ, ОБ, МБ, ИС)</t>
  </si>
  <si>
    <t>иные ист.</t>
  </si>
  <si>
    <t>ВСЕГО</t>
  </si>
  <si>
    <t>мест. бюджет</t>
  </si>
  <si>
    <t>% исполнения</t>
  </si>
  <si>
    <t xml:space="preserve">Культура </t>
  </si>
  <si>
    <t>Организация предоставления услуг учреждениями дополнительного образования детей-Детскими музыкальными школами</t>
  </si>
  <si>
    <t>1.</t>
  </si>
  <si>
    <t>1.1.</t>
  </si>
  <si>
    <t>Повышение профессионального уровня специалистов и руководителей</t>
  </si>
  <si>
    <t>2.</t>
  </si>
  <si>
    <t>Организация библиотечного обслуживания населения района</t>
  </si>
  <si>
    <t>Проведение культурно-массовых мероприятий</t>
  </si>
  <si>
    <t xml:space="preserve">Укрепление материальной базы </t>
  </si>
  <si>
    <t>Приобретение обогревателей</t>
  </si>
  <si>
    <t>Пополнение библиотечного фонда изданиями периодической печати</t>
  </si>
  <si>
    <t>Пополнение книжного фонда библиотек</t>
  </si>
  <si>
    <t>3.</t>
  </si>
  <si>
    <t>Создание условий для организации досуга жителей района и их творческого потенциала</t>
  </si>
  <si>
    <t>Пополнение библиотечного фонда методической литературой по организации культурно-досуговой деятельности</t>
  </si>
  <si>
    <t>Проведение районных праздников, фестивалей, конкурсов</t>
  </si>
  <si>
    <t>Поддержка творческих самодеятельных коллективов костюмы/музыкальные инструменты</t>
  </si>
  <si>
    <t>Поддержка народной культуры в селе</t>
  </si>
  <si>
    <t>Жилищно-коммунальное хозяйство</t>
  </si>
  <si>
    <t>Показатель</t>
  </si>
  <si>
    <t>Обеспеченность учреждениями к уровню 2006 г.</t>
  </si>
  <si>
    <t>Учреждения дополнительного образования детей</t>
  </si>
  <si>
    <t>%</t>
  </si>
  <si>
    <t xml:space="preserve">Библиотеки      </t>
  </si>
  <si>
    <t>Досуговые учреждения</t>
  </si>
  <si>
    <t>Музеи</t>
  </si>
  <si>
    <t>Число посещений</t>
  </si>
  <si>
    <t>Библиотеки</t>
  </si>
  <si>
    <t>Тыс.чел.</t>
  </si>
  <si>
    <t>Число мероприятий</t>
  </si>
  <si>
    <t>Ед.</t>
  </si>
  <si>
    <t>Число посадочных мест в учреждениях</t>
  </si>
  <si>
    <t>Число клубных формирований</t>
  </si>
  <si>
    <t>Число посещений в клубных формированиях</t>
  </si>
  <si>
    <t>Библиотечный фонд библиотек в районе</t>
  </si>
  <si>
    <t>Численность работающих</t>
  </si>
  <si>
    <t>Чел.</t>
  </si>
  <si>
    <t>Число учащихся школ</t>
  </si>
  <si>
    <t>Уч.</t>
  </si>
  <si>
    <t>Число вновь создаваемых рабочих мест</t>
  </si>
  <si>
    <t>-</t>
  </si>
  <si>
    <t>Досуговые   учреждения</t>
  </si>
  <si>
    <t>Дополнительные платежи в бюджет (за счет вновь созданных рабочих мест)</t>
  </si>
  <si>
    <t>Тыс.руб.</t>
  </si>
  <si>
    <t xml:space="preserve">Библиотеки  </t>
  </si>
  <si>
    <t>Досуговые  учреждения</t>
  </si>
  <si>
    <t>Потребность в финансировании из местного бюджета для достижения индикаторов</t>
  </si>
  <si>
    <t xml:space="preserve">Основные индикаторы социально-экономического развития </t>
  </si>
  <si>
    <t xml:space="preserve">Молодежная политика </t>
  </si>
  <si>
    <t>Духовно-нравственное, гражданское воспитание молодежи</t>
  </si>
  <si>
    <t xml:space="preserve">Профилактика наркомании </t>
  </si>
  <si>
    <t>Молодым семьям - доступное жилье</t>
  </si>
  <si>
    <t>4.</t>
  </si>
  <si>
    <t>Организация досуга молодежи</t>
  </si>
  <si>
    <t>5.</t>
  </si>
  <si>
    <t xml:space="preserve">Поддержка молодежных и детских объединений </t>
  </si>
  <si>
    <t>6.</t>
  </si>
  <si>
    <t>Формирование условий для физического развития молодежи</t>
  </si>
  <si>
    <t>7.</t>
  </si>
  <si>
    <t xml:space="preserve">Профориентационная работа, содействие молодежной занятости и поддержка молодежного предпринимательства </t>
  </si>
  <si>
    <t>8.</t>
  </si>
  <si>
    <t>Поддержка талантливой, одаренной молодежи</t>
  </si>
  <si>
    <t>Количество общественных организаций</t>
  </si>
  <si>
    <t>Количество обеспеченных молодых семей жильем</t>
  </si>
  <si>
    <t>семья</t>
  </si>
  <si>
    <t>Количество команд КВН</t>
  </si>
  <si>
    <t>Количество клубов молодых семей</t>
  </si>
  <si>
    <t>Сезонная занятость (летний период)</t>
  </si>
  <si>
    <t xml:space="preserve">Сельское хозяйство </t>
  </si>
  <si>
    <t xml:space="preserve">Валовая продукция сельского хозяйства в ценах 2006 года:                    </t>
  </si>
  <si>
    <t xml:space="preserve">Млн.руб.                                                                                              </t>
  </si>
  <si>
    <t xml:space="preserve">Все категории хозяйств    </t>
  </si>
  <si>
    <t>в том числе</t>
  </si>
  <si>
    <t>- сельхозорганизации</t>
  </si>
  <si>
    <t>Млн.руб.</t>
  </si>
  <si>
    <t xml:space="preserve">индекс физического объема </t>
  </si>
  <si>
    <t>- население</t>
  </si>
  <si>
    <t>- КФХ</t>
  </si>
  <si>
    <t>индекс физического объема</t>
  </si>
  <si>
    <t>Прогноз индекса физического объема продукции сельского хозяйства</t>
  </si>
  <si>
    <t xml:space="preserve">Производство продукции сельского хозяйства </t>
  </si>
  <si>
    <t xml:space="preserve">Зерно </t>
  </si>
  <si>
    <t>Тыс.тн.</t>
  </si>
  <si>
    <t xml:space="preserve">Картофель </t>
  </si>
  <si>
    <t xml:space="preserve">Овощи </t>
  </si>
  <si>
    <t>Тыс.тн</t>
  </si>
  <si>
    <t xml:space="preserve">Мясо </t>
  </si>
  <si>
    <t xml:space="preserve">Молоко </t>
  </si>
  <si>
    <t xml:space="preserve">Яйцо </t>
  </si>
  <si>
    <t>Млн.шт.</t>
  </si>
  <si>
    <t xml:space="preserve">Шерсть </t>
  </si>
  <si>
    <t>Тн.</t>
  </si>
  <si>
    <t xml:space="preserve">Структура посевных площадей и производство зерна, картофеля, овощей </t>
  </si>
  <si>
    <t>Посевные площади, всего</t>
  </si>
  <si>
    <t>Га</t>
  </si>
  <si>
    <t>- с/х предприятия</t>
  </si>
  <si>
    <t>-//-</t>
  </si>
  <si>
    <t>-КФХ</t>
  </si>
  <si>
    <t xml:space="preserve">Зерновые </t>
  </si>
  <si>
    <t xml:space="preserve">Кормовые </t>
  </si>
  <si>
    <t xml:space="preserve">Га </t>
  </si>
  <si>
    <t xml:space="preserve">Валовый сбор зерна </t>
  </si>
  <si>
    <t>-//</t>
  </si>
  <si>
    <t>Овощи</t>
  </si>
  <si>
    <t xml:space="preserve">Поголовье скота и птицы всех форм сельхозтоваропроизводителей </t>
  </si>
  <si>
    <t>Поголовье КРС</t>
  </si>
  <si>
    <t>Тыс.гол.</t>
  </si>
  <si>
    <t>Коровы</t>
  </si>
  <si>
    <t xml:space="preserve">Свиней </t>
  </si>
  <si>
    <t xml:space="preserve">Птица </t>
  </si>
  <si>
    <t>Млн.гол.</t>
  </si>
  <si>
    <t>Приобретение сельскохозяйственной техники по хозяйствам Зиминского района</t>
  </si>
  <si>
    <t>шт.</t>
  </si>
  <si>
    <t>млн. руб.</t>
  </si>
  <si>
    <t>Тракторы всего</t>
  </si>
  <si>
    <t>обл.бюджет</t>
  </si>
  <si>
    <t>собств.ср-ва</t>
  </si>
  <si>
    <t>Зерноубор. комбайны</t>
  </si>
  <si>
    <t>Автомобили</t>
  </si>
  <si>
    <t xml:space="preserve">Промышленность </t>
  </si>
  <si>
    <t>Малое предпринимательство</t>
  </si>
  <si>
    <t xml:space="preserve">Всего по программе </t>
  </si>
  <si>
    <t xml:space="preserve">Здравоохранение </t>
  </si>
  <si>
    <t>"Вакцинопрофилактика"</t>
  </si>
  <si>
    <t>"Неотложные меры борьбы с туберкулезом в Зиминском районе"</t>
  </si>
  <si>
    <t>Приобретение мебели (кровати, тумбочки, стулья, кушетки, столы и т.д). Мягкого инвентаря (матрасы, одеяла и т.д.)</t>
  </si>
  <si>
    <t>Приобретение медицинского оборудования (физиоаппаратуры, лабораторного оборудования, стоматологического оборудования и т.д.)</t>
  </si>
  <si>
    <t>Приобретение оргтехники</t>
  </si>
  <si>
    <t>Ремонт пожарной сигнализации</t>
  </si>
  <si>
    <t>Текущий ремонт</t>
  </si>
  <si>
    <t>Мероприятия по безопасности и охране труда</t>
  </si>
  <si>
    <t>Реализация областной программы "Социальное развитие села Иркутской области"</t>
  </si>
  <si>
    <t>Реализация национального проекта "Здоровье"</t>
  </si>
  <si>
    <t>Вакцинация населения</t>
  </si>
  <si>
    <t>Работа с родовыми сертификатами</t>
  </si>
  <si>
    <t>Курсы повышения квалификации специалистов</t>
  </si>
  <si>
    <t>9</t>
  </si>
  <si>
    <t>Здравоохранение</t>
  </si>
  <si>
    <t>Общая заболеваемость, случ. на 100 000 нас.</t>
  </si>
  <si>
    <t>Обеспеченность больничными койками – всего, коек на 10 000 нас.</t>
  </si>
  <si>
    <t>в т.ч. дневного пребывания в стационарах, коек на 10 000 нас.</t>
  </si>
  <si>
    <t>Обеспеченность врачами, на 10 000 нас.</t>
  </si>
  <si>
    <t>Обеспеченность средним медицинским персоналом, на 10 000 нас.</t>
  </si>
  <si>
    <t>Уровень младенческой смертности, случ. на 1000 род-хся живыми</t>
  </si>
  <si>
    <t>Показатели поздней диагностики злокачественных опухолей на прикрепленной территории (%) визуальная запущенность</t>
  </si>
  <si>
    <t>Показатели раннего выявления злокачественных опухолей на прикрепленной территории, (%)</t>
  </si>
  <si>
    <t>Образование</t>
  </si>
  <si>
    <t>Обеспеченность основных и средних школ компьютерными классами нового поколения</t>
  </si>
  <si>
    <t xml:space="preserve">Охват детей в возрасте 1-6 лет дошкольными учреждениями </t>
  </si>
  <si>
    <t>Удельный вес выпускников школ, поступивших в вузы</t>
  </si>
  <si>
    <t>Удельный вес приступивших к работе квалифицированных рабочих, выпущенных учреждениями начального профессионального образования</t>
  </si>
  <si>
    <t>Удельный вес учителей в дневных общеобразовательных учреждениях, имеющих высшее образование</t>
  </si>
  <si>
    <t>Удельный вес средних общеобразовательных учреждений с классами и группами углубленного и профильного обучения</t>
  </si>
  <si>
    <t>Удельный вес обучающихся в средних общеобразовательных учреждениях с классами и группами углубленного и профильного обучения</t>
  </si>
  <si>
    <t>Охват учащихся 1-3(4) классов режимом продленного дня  к общей численности обучающихся</t>
  </si>
  <si>
    <t>Доля школ, работающих в две смены от общего числа школ</t>
  </si>
  <si>
    <t>Удельный вес учащихся, обучающихся во вторую смену</t>
  </si>
  <si>
    <t>Охват детей с ограниченными возможностями здоровья образовательными учреждениями I-VIII вида</t>
  </si>
  <si>
    <t>Удельный вес учащихся общеобразовательных учреждений, посещающих учреждения дополнительного образования</t>
  </si>
  <si>
    <t xml:space="preserve">Прогноз развития физической культуры и спорта </t>
  </si>
  <si>
    <t>Охват детей и подростков массовым спортом</t>
  </si>
  <si>
    <t>в т.ч. детско-юношеским спортом</t>
  </si>
  <si>
    <t>Обеспеченность штатными физкультурными работниками на 10 000 человек</t>
  </si>
  <si>
    <t>Совершенствование образовательного процесса</t>
  </si>
  <si>
    <t>Мероприятия по организации отдыха, оздоровления и занятости детей</t>
  </si>
  <si>
    <t>Компьютеризация учебного процесса</t>
  </si>
  <si>
    <t>Развитие сети и укрепление материально-технической базы образовательных учреждений</t>
  </si>
  <si>
    <t>Внедрение вариативных форм дошкольного образования: школа-сад консультационные, воскресные подготовки к школе и адаптационные</t>
  </si>
  <si>
    <t>Капитальный и текущий ремонт образовательных учреждений</t>
  </si>
  <si>
    <t>Обеспечение воспитанников МДОУ и учащихся горячим питанием</t>
  </si>
  <si>
    <t>Проектирование и строительство</t>
  </si>
  <si>
    <t>Проектирование и строительство Ухтуйской СОШ</t>
  </si>
  <si>
    <t>Физическая культура и спорт</t>
  </si>
  <si>
    <t>ЦП Развитие физической культуры и спорта в Зиминском районе</t>
  </si>
  <si>
    <t>Промышленность</t>
  </si>
  <si>
    <t>Объем отгруженной продукции</t>
  </si>
  <si>
    <t xml:space="preserve">Индекс промышленного производства </t>
  </si>
  <si>
    <t>Численность занятых на предприятиях</t>
  </si>
  <si>
    <t>чел.</t>
  </si>
  <si>
    <t xml:space="preserve">Количество малых предприятий </t>
  </si>
  <si>
    <t>ед.</t>
  </si>
  <si>
    <t>Численность занятых на малых предприятиях</t>
  </si>
  <si>
    <t>Доля выручки малых предприятий в общей выручке по району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</si>
  <si>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</si>
  <si>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</t>
  </si>
  <si>
    <t>Образование, физическая культура и спорт</t>
  </si>
  <si>
    <t>Охрана окружающей среды</t>
  </si>
  <si>
    <t>Рекультивация нарушенных земель  (угольный карьер  Глинки)</t>
  </si>
  <si>
    <t>Безопасность населения</t>
  </si>
  <si>
    <t>КП профилактики правонарушений в ЗРМО</t>
  </si>
  <si>
    <t>Охрана труда</t>
  </si>
  <si>
    <t>Программа улучшения условий и охраны труда в организациях района</t>
  </si>
  <si>
    <t>Удельный вес численности, занимающихся в спортивных секциях и группах физкультурно-оздоровительного направления</t>
  </si>
  <si>
    <t>Закрепление специалистов на селе - приобретение жилья для молодых специалистов</t>
  </si>
  <si>
    <t>Приобретение автобусов для подвоза учащихся</t>
  </si>
  <si>
    <t xml:space="preserve">Проектирование и строительство Ухтуйского, Хазанского, Н-Летниковского д/сада </t>
  </si>
  <si>
    <t>Проектирование и строительство Самарского д/сада - начальная школа, Услонского д/сада - начальная школа</t>
  </si>
  <si>
    <t>Внедрение новых образовательных программ и методических пособий</t>
  </si>
  <si>
    <t>Разработка проекта развития учреждений дополнительного образования детей</t>
  </si>
  <si>
    <t>Участие в областных мероприятиях</t>
  </si>
  <si>
    <t>Укрепление материально-технической базы, приобретение мебели, приобретение обогревателей</t>
  </si>
  <si>
    <t>Музейное дело</t>
  </si>
  <si>
    <t>Техническая политика</t>
  </si>
  <si>
    <t>Программа организации закупа молока у населения</t>
  </si>
  <si>
    <t xml:space="preserve">Спец.автомобили </t>
  </si>
  <si>
    <t>Программа по строительству животноводческих помещений в хозяйствах малых форм собственности</t>
  </si>
  <si>
    <t>СПСК "Заря"          Услонское МО</t>
  </si>
  <si>
    <t>СПСК "Успех"       Филипповское МО</t>
  </si>
  <si>
    <t>СПСК "Хуторянка"      Филипповское МО</t>
  </si>
  <si>
    <t>СПСК "Взрождение"      Масляногорское МО</t>
  </si>
  <si>
    <t>СПСК "Самарочка"      Новолетниковское МО</t>
  </si>
  <si>
    <t>в плане не было</t>
  </si>
  <si>
    <t>СПСК "Возрождение"      Ухтуйское МО</t>
  </si>
  <si>
    <t>Разработка угольного карьера в д.Нагишкина</t>
  </si>
  <si>
    <t>Открытие мини пекарни в с.Батама</t>
  </si>
  <si>
    <t>Открытие мини пекарни в с.Буря</t>
  </si>
  <si>
    <t>Открытие пункта по приему и первичной переработке шкур в с.Батама</t>
  </si>
  <si>
    <t>1.3.</t>
  </si>
  <si>
    <t>1.2.</t>
  </si>
  <si>
    <t>2.1.</t>
  </si>
  <si>
    <t>2.2.</t>
  </si>
  <si>
    <t>2.3.</t>
  </si>
  <si>
    <t>Расширение сети учреждений культуры. Открытие библиотеки (в здании клуба). Книжный фонд 7 тыс.экз.</t>
  </si>
  <si>
    <t>2.4.</t>
  </si>
  <si>
    <t>2.5.</t>
  </si>
  <si>
    <t>2.6.</t>
  </si>
  <si>
    <t>2.7.</t>
  </si>
  <si>
    <t>2.8.</t>
  </si>
  <si>
    <t>2.9.</t>
  </si>
  <si>
    <t>Приобретение библиобуса для обслуживания населенных пунктов, не имеющих стационарных библиотек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</si>
  <si>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</si>
  <si>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</si>
  <si>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</si>
  <si>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</si>
  <si>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</si>
  <si>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</si>
  <si>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</si>
  <si>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</si>
  <si>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</si>
  <si>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4.1.</t>
  </si>
  <si>
    <t>Компьютеризация музея (приобретение компьютеров)</t>
  </si>
  <si>
    <t>Пополнение материально-технической базы</t>
  </si>
  <si>
    <t>Зулумайское МО     с.Зулумай                                                     Ремонт дорожной одежды   (гравийное покрытие)</t>
  </si>
  <si>
    <t>Филипповское МО  с.Филипповск                                         Ремонт дорожной одежды   (гравийное покрытие)</t>
  </si>
  <si>
    <t>Экологическое образование и просвещение</t>
  </si>
  <si>
    <t>Проектирование полигона ТБО</t>
  </si>
  <si>
    <t>Строительство пометохранилища СПК "Окинский"</t>
  </si>
  <si>
    <t>Разработка проекта нормативов образования отходов и лимитов на их размещение для Районного клубного объединения</t>
  </si>
  <si>
    <t>Объем финансирования, предусмотренный на 2010 год, тыс. руб.</t>
  </si>
  <si>
    <t>Мельницы (ИП Иванова, ИП Якушенко)</t>
  </si>
  <si>
    <t>Пекарни (ИП Старков, ИП Блохина)</t>
  </si>
  <si>
    <t>Свинарники ИП Старков, ИП Юменчук</t>
  </si>
  <si>
    <t xml:space="preserve">Охладители молока (Кимильтейское МО, Покровское МО, Новолетниковское МО)       </t>
  </si>
  <si>
    <t>Строительство теплицы в с.Покровка</t>
  </si>
  <si>
    <t>Капитальный ремонт (замена эл.проводки 19 ФАПов и 2 отделен.)</t>
  </si>
  <si>
    <t>6</t>
  </si>
  <si>
    <t>Капитальный ремонт учреждений: Филипповск, Ц-Хазан, 3 Успенск</t>
  </si>
  <si>
    <t>Текущий ремонт учр.-Басалаевка ДД-библиотека</t>
  </si>
  <si>
    <t>9.</t>
  </si>
  <si>
    <t>ремонт х/п водовода                                          Ухтуйское МО     с.Ухтуй</t>
  </si>
  <si>
    <t>Торговля - Проектирование и строительство кафе в с.Услон</t>
  </si>
  <si>
    <t>Единица измерения</t>
  </si>
  <si>
    <t>Программа на 2010г.</t>
  </si>
  <si>
    <t>Исполнение за 2010 год</t>
  </si>
  <si>
    <t>Тыс.экз.</t>
  </si>
  <si>
    <t>Текущий ремонт библиотек: Глинки, Новолетники, Басалаевка</t>
  </si>
  <si>
    <t>Текущий ремонт учр.-Филипповск, Покровка, Харайгун, РДК</t>
  </si>
  <si>
    <t>Укрепление материально-технической базы, приобретение мебели, приобретение обогревателей: Хазан, Харайгун</t>
  </si>
  <si>
    <t>Программа на 2010 год</t>
  </si>
  <si>
    <t>СПК "Окинский"</t>
  </si>
  <si>
    <t>Тракторы</t>
  </si>
  <si>
    <t>ЗАО "Кимильтей"</t>
  </si>
  <si>
    <t>ЗАО "Нива"</t>
  </si>
  <si>
    <t>ИП Старков</t>
  </si>
  <si>
    <t>СПСК "Заря"</t>
  </si>
  <si>
    <t>5,2 р.</t>
  </si>
  <si>
    <t xml:space="preserve"> -</t>
  </si>
  <si>
    <t xml:space="preserve"> - 13 п.п.</t>
  </si>
  <si>
    <t xml:space="preserve"> + 5,3 п.п.</t>
  </si>
  <si>
    <t xml:space="preserve"> - 6,9 п.п.</t>
  </si>
  <si>
    <t>- 12,7 п.п.</t>
  </si>
  <si>
    <t xml:space="preserve"> - 12,6</t>
  </si>
  <si>
    <t>на уровне</t>
  </si>
  <si>
    <t>2,2 р.</t>
  </si>
  <si>
    <t xml:space="preserve"> - 5,2 п.п.</t>
  </si>
  <si>
    <t xml:space="preserve"> +6,1 п.п.</t>
  </si>
  <si>
    <r>
      <rPr>
        <i/>
        <sz val="12"/>
        <rFont val="Times New Roman"/>
        <family val="1"/>
      </rPr>
      <t>Организация библиотечного обслуживания населения района:</t>
    </r>
    <r>
      <rPr>
        <sz val="12"/>
        <rFont val="Times New Roman"/>
        <family val="1"/>
      </rPr>
      <t xml:space="preserve"> Текущий ремонт библиотек: Ухтуй, Кимильтей, Буря, Покровка, МЦБ</t>
    </r>
  </si>
  <si>
    <r>
      <rPr>
        <i/>
        <sz val="12"/>
        <rFont val="Times New Roman"/>
        <family val="1"/>
      </rPr>
      <t xml:space="preserve">Создание условий для организации досуга жителей района и их творческого потенциала: </t>
    </r>
    <r>
      <rPr>
        <sz val="12"/>
        <rFont val="Times New Roman"/>
        <family val="1"/>
      </rPr>
      <t>Текущий ремонт: Филипповск, Покровка, Харайгун, РДК</t>
    </r>
  </si>
  <si>
    <r>
      <rPr>
        <i/>
        <sz val="12"/>
        <rFont val="Times New Roman"/>
        <family val="1"/>
      </rPr>
      <t xml:space="preserve">Создание условий для организации досуга жителей района и их творческого потенциала: </t>
    </r>
    <r>
      <rPr>
        <sz val="12"/>
        <rFont val="Times New Roman"/>
        <family val="1"/>
      </rPr>
      <t>Укрепление материально-технической базы, приобретение мебели, приобретение обогревателей: Хазан, Харайгун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</si>
</sst>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4" fontId="4" fillId="0" borderId="17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4" fontId="4" fillId="0" borderId="17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4" borderId="0" xfId="0" applyFont="1" applyFill="1"/>
    <xf numFmtId="0" fontId="2" fillId="5" borderId="3" xfId="0" applyFont="1" applyFill="1" applyBorder="1"/>
    <xf numFmtId="0" fontId="2" fillId="5" borderId="1" xfId="0" applyFont="1" applyFill="1" applyBorder="1"/>
    <xf numFmtId="0" fontId="2" fillId="2" borderId="3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/>
    <xf numFmtId="4" fontId="8" fillId="2" borderId="1" xfId="0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4" fontId="2" fillId="2" borderId="1" xfId="0" applyNumberFormat="1" applyFont="1" applyFill="1" applyBorder="1"/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4" fontId="2" fillId="4" borderId="0" xfId="0" applyNumberFormat="1" applyFont="1" applyFill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6" borderId="0" xfId="0" applyFont="1" applyFill="1" applyAlignment="1">
      <alignment/>
    </xf>
    <xf numFmtId="0" fontId="2" fillId="7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2" fillId="6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2" fillId="7" borderId="1" xfId="0" applyFont="1" applyFill="1" applyBorder="1" applyAlignment="1">
      <alignment horizontal="right"/>
    </xf>
    <xf numFmtId="4" fontId="2" fillId="7" borderId="1" xfId="0" applyNumberFormat="1" applyFont="1" applyFill="1" applyBorder="1"/>
    <xf numFmtId="0" fontId="2" fillId="7" borderId="0" xfId="0" applyFont="1" applyFill="1"/>
    <xf numFmtId="0" fontId="0" fillId="7" borderId="0" xfId="0" applyFill="1"/>
    <xf numFmtId="0" fontId="2" fillId="7" borderId="1" xfId="0" applyFont="1" applyFill="1" applyBorder="1"/>
    <xf numFmtId="0" fontId="2" fillId="8" borderId="1" xfId="0" applyFont="1" applyFill="1" applyBorder="1" applyAlignment="1">
      <alignment horizontal="right"/>
    </xf>
    <xf numFmtId="4" fontId="2" fillId="8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wrapText="1"/>
    </xf>
    <xf numFmtId="0" fontId="2" fillId="6" borderId="17" xfId="0" applyFont="1" applyFill="1" applyBorder="1" applyAlignment="1">
      <alignment horizontal="center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/>
    <xf numFmtId="3" fontId="8" fillId="2" borderId="1" xfId="0" applyNumberFormat="1" applyFont="1" applyFill="1" applyBorder="1"/>
    <xf numFmtId="3" fontId="2" fillId="2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2" fontId="2" fillId="0" borderId="17" xfId="0" applyNumberFormat="1" applyFont="1" applyBorder="1" applyAlignment="1">
      <alignment horizontal="left" vertical="center" wrapText="1"/>
    </xf>
    <xf numFmtId="2" fontId="2" fillId="0" borderId="19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center" vertical="center"/>
    </xf>
    <xf numFmtId="16" fontId="2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5" borderId="17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918"/>
  <sheetViews>
    <sheetView tabSelected="1" view="pageBreakPreview" zoomScale="90" zoomScaleSheetLayoutView="90" workbookViewId="0" topLeftCell="A1">
      <pane xSplit="3" ySplit="3" topLeftCell="D25" activePane="bottomRight" state="frozen"/>
      <selection pane="topRight" activeCell="D1" sqref="D1"/>
      <selection pane="bottomLeft" activeCell="A4" sqref="A4"/>
      <selection pane="bottomRight" activeCell="B14" sqref="B14:B18"/>
    </sheetView>
  </sheetViews>
  <sheetFormatPr defaultColWidth="9.00390625" defaultRowHeight="12.75"/>
  <cols>
    <col min="1" max="1" width="5.25390625" style="0" customWidth="1"/>
    <col min="2" max="2" width="41.75390625" style="0" customWidth="1"/>
    <col min="3" max="3" width="21.125" style="0" customWidth="1"/>
    <col min="4" max="4" width="17.75390625" style="0" customWidth="1"/>
    <col min="5" max="5" width="21.375" style="0" customWidth="1"/>
    <col min="6" max="6" width="18.625" style="0" customWidth="1"/>
    <col min="7" max="7" width="13.125" style="0" customWidth="1"/>
  </cols>
  <sheetData>
    <row r="1" spans="1:136" ht="15.75">
      <c r="A1" s="194" t="s">
        <v>0</v>
      </c>
      <c r="B1" s="194"/>
      <c r="C1" s="194"/>
      <c r="D1" s="194"/>
      <c r="E1" s="194"/>
      <c r="F1" s="194"/>
      <c r="G1" s="19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3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</row>
    <row r="3" spans="1:136" ht="68.25" customHeight="1">
      <c r="A3" s="7" t="s">
        <v>1</v>
      </c>
      <c r="B3" s="4" t="s">
        <v>13</v>
      </c>
      <c r="C3" s="140" t="s">
        <v>2</v>
      </c>
      <c r="D3" s="140" t="s">
        <v>16</v>
      </c>
      <c r="E3" s="140" t="s">
        <v>269</v>
      </c>
      <c r="F3" s="140" t="s">
        <v>3</v>
      </c>
      <c r="G3" s="140" t="s">
        <v>20</v>
      </c>
      <c r="H3" s="2"/>
      <c r="I3" s="2"/>
      <c r="J3" s="2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</row>
    <row r="4" spans="1:136" ht="15.75" customHeight="1">
      <c r="A4" s="195"/>
      <c r="B4" s="198" t="s">
        <v>142</v>
      </c>
      <c r="C4" s="195">
        <v>2010</v>
      </c>
      <c r="D4" s="81" t="s">
        <v>18</v>
      </c>
      <c r="E4" s="141">
        <f>SUM(E5:E8)</f>
        <v>263702</v>
      </c>
      <c r="F4" s="82">
        <f>SUM(F5:F8)</f>
        <v>23532.85</v>
      </c>
      <c r="G4" s="82">
        <f aca="true" t="shared" si="0" ref="G4:G9">F4/E4*100</f>
        <v>8.924031672114735</v>
      </c>
      <c r="H4" s="2"/>
      <c r="I4" s="2"/>
      <c r="J4" s="2"/>
      <c r="K4" s="3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</row>
    <row r="5" spans="1:136" ht="15.75" customHeight="1">
      <c r="A5" s="196"/>
      <c r="B5" s="199"/>
      <c r="C5" s="196"/>
      <c r="D5" s="76" t="s">
        <v>14</v>
      </c>
      <c r="E5" s="143">
        <f aca="true" t="shared" si="1" ref="E5:F8">E10+E289+E490+E439+E106+E117+E148+E220+E536+E567+E578</f>
        <v>2530</v>
      </c>
      <c r="F5" s="83">
        <f t="shared" si="1"/>
        <v>2016.1999999999998</v>
      </c>
      <c r="G5" s="83">
        <f t="shared" si="0"/>
        <v>79.69169960474306</v>
      </c>
      <c r="H5" s="2"/>
      <c r="I5" s="2"/>
      <c r="J5" s="2"/>
      <c r="K5" s="3"/>
      <c r="L5" s="3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</row>
    <row r="6" spans="1:136" ht="15.75" customHeight="1">
      <c r="A6" s="196"/>
      <c r="B6" s="199"/>
      <c r="C6" s="196"/>
      <c r="D6" s="77" t="s">
        <v>15</v>
      </c>
      <c r="E6" s="142">
        <f t="shared" si="1"/>
        <v>173692.5</v>
      </c>
      <c r="F6" s="83">
        <f t="shared" si="1"/>
        <v>4926.2</v>
      </c>
      <c r="G6" s="83">
        <f t="shared" si="0"/>
        <v>2.8361616074384326</v>
      </c>
      <c r="H6" s="2"/>
      <c r="I6" s="2"/>
      <c r="J6" s="2"/>
      <c r="K6" s="3"/>
      <c r="L6" s="3"/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</row>
    <row r="7" spans="1:136" ht="15.75" customHeight="1">
      <c r="A7" s="196"/>
      <c r="B7" s="199"/>
      <c r="C7" s="196"/>
      <c r="D7" s="77" t="s">
        <v>19</v>
      </c>
      <c r="E7" s="83">
        <f t="shared" si="1"/>
        <v>23233.5</v>
      </c>
      <c r="F7" s="83">
        <f t="shared" si="1"/>
        <v>1370.25</v>
      </c>
      <c r="G7" s="83">
        <f t="shared" si="0"/>
        <v>5.89773387565369</v>
      </c>
      <c r="H7" s="2"/>
      <c r="I7" s="2"/>
      <c r="J7" s="2"/>
      <c r="K7" s="3"/>
      <c r="L7" s="3"/>
      <c r="M7" s="3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</row>
    <row r="8" spans="1:136" ht="15.75" customHeight="1">
      <c r="A8" s="197"/>
      <c r="B8" s="200"/>
      <c r="C8" s="197"/>
      <c r="D8" s="77" t="s">
        <v>17</v>
      </c>
      <c r="E8" s="83">
        <f t="shared" si="1"/>
        <v>64246</v>
      </c>
      <c r="F8" s="83">
        <f t="shared" si="1"/>
        <v>15220.2</v>
      </c>
      <c r="G8" s="83">
        <f t="shared" si="0"/>
        <v>23.690502132428477</v>
      </c>
      <c r="H8" s="2"/>
      <c r="I8" s="2"/>
      <c r="J8" s="2"/>
      <c r="K8" s="3"/>
      <c r="L8" s="3"/>
      <c r="M8" s="3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</row>
    <row r="9" spans="1:136" ht="15.75">
      <c r="A9" s="79" t="s">
        <v>4</v>
      </c>
      <c r="B9" s="79"/>
      <c r="C9" s="79"/>
      <c r="D9" s="80" t="s">
        <v>18</v>
      </c>
      <c r="E9" s="84">
        <f>SUM(E10:E13)</f>
        <v>84963</v>
      </c>
      <c r="F9" s="84">
        <f>SUM(F10:F13)</f>
        <v>15614</v>
      </c>
      <c r="G9" s="85">
        <f t="shared" si="0"/>
        <v>18.377411343761402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</row>
    <row r="10" spans="1:136" ht="15.75">
      <c r="A10" s="204"/>
      <c r="B10" s="204"/>
      <c r="C10" s="204"/>
      <c r="D10" s="78" t="s">
        <v>14</v>
      </c>
      <c r="E10" s="86">
        <f>E15+E20+E25+E30+E36+E41+E47+E58+E63+E69+E75+E80+E85+E90+E95+E100+E52</f>
        <v>400</v>
      </c>
      <c r="F10" s="86">
        <f>F15+F20+F25+F30+F36+F41+F47+F58+F63+F69+F75+F80+F85+F90+F95+F100+F52</f>
        <v>90</v>
      </c>
      <c r="G10" s="8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</row>
    <row r="11" spans="1:136" ht="15.75">
      <c r="A11" s="204"/>
      <c r="B11" s="204"/>
      <c r="C11" s="204"/>
      <c r="D11" s="8" t="s">
        <v>15</v>
      </c>
      <c r="E11" s="86">
        <f aca="true" t="shared" si="2" ref="E11:F13">E16+E21+E26+E31+E37+E42+E48+E59+E64+E70+E76+E81+E86+E91+E96+E101+E53</f>
        <v>31400</v>
      </c>
      <c r="F11" s="86">
        <f t="shared" si="2"/>
        <v>1824</v>
      </c>
      <c r="G11" s="8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</row>
    <row r="12" spans="1:136" ht="15.75">
      <c r="A12" s="204"/>
      <c r="B12" s="204"/>
      <c r="C12" s="204"/>
      <c r="D12" s="8" t="s">
        <v>19</v>
      </c>
      <c r="E12" s="86">
        <f t="shared" si="2"/>
        <v>2003</v>
      </c>
      <c r="F12" s="86">
        <f t="shared" si="2"/>
        <v>0</v>
      </c>
      <c r="G12" s="8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</row>
    <row r="13" spans="1:136" ht="15.75">
      <c r="A13" s="204"/>
      <c r="B13" s="204"/>
      <c r="C13" s="204"/>
      <c r="D13" s="8" t="s">
        <v>17</v>
      </c>
      <c r="E13" s="86">
        <f t="shared" si="2"/>
        <v>51160</v>
      </c>
      <c r="F13" s="86">
        <f t="shared" si="2"/>
        <v>13700</v>
      </c>
      <c r="G13" s="8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</row>
    <row r="14" spans="1:136" ht="15.75" customHeight="1">
      <c r="A14" s="159">
        <v>1</v>
      </c>
      <c r="B14" s="156" t="s">
        <v>5</v>
      </c>
      <c r="C14" s="159">
        <v>2010</v>
      </c>
      <c r="D14" s="9" t="s">
        <v>18</v>
      </c>
      <c r="E14" s="89">
        <f>SUM(E15:E18)</f>
        <v>30000</v>
      </c>
      <c r="F14" s="89">
        <f>SUM(F15:F18)</f>
        <v>4238</v>
      </c>
      <c r="G14" s="88">
        <f>F14/E14*100</f>
        <v>14.126666666666669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</row>
    <row r="15" spans="1:136" ht="15.75" customHeight="1">
      <c r="A15" s="160"/>
      <c r="B15" s="157"/>
      <c r="C15" s="160"/>
      <c r="D15" s="5" t="s">
        <v>14</v>
      </c>
      <c r="E15" s="90"/>
      <c r="F15" s="90"/>
      <c r="G15" s="9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</row>
    <row r="16" spans="1:136" ht="15.75" customHeight="1">
      <c r="A16" s="160"/>
      <c r="B16" s="157"/>
      <c r="C16" s="160"/>
      <c r="D16" s="5" t="s">
        <v>15</v>
      </c>
      <c r="E16" s="90">
        <v>12000</v>
      </c>
      <c r="F16" s="90">
        <v>238</v>
      </c>
      <c r="G16" s="9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</row>
    <row r="17" spans="1:136" ht="15.75" customHeight="1">
      <c r="A17" s="160"/>
      <c r="B17" s="157"/>
      <c r="C17" s="160"/>
      <c r="D17" s="5" t="s">
        <v>19</v>
      </c>
      <c r="E17" s="90"/>
      <c r="F17" s="90"/>
      <c r="G17" s="9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</row>
    <row r="18" spans="1:136" ht="15.75" customHeight="1">
      <c r="A18" s="161"/>
      <c r="B18" s="158"/>
      <c r="C18" s="161"/>
      <c r="D18" s="5" t="s">
        <v>17</v>
      </c>
      <c r="E18" s="90">
        <v>18000</v>
      </c>
      <c r="F18" s="90">
        <v>4000</v>
      </c>
      <c r="G18" s="9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</row>
    <row r="19" spans="1:136" ht="15.75" customHeight="1">
      <c r="A19" s="159">
        <v>2</v>
      </c>
      <c r="B19" s="156" t="s">
        <v>6</v>
      </c>
      <c r="C19" s="159">
        <v>2010</v>
      </c>
      <c r="D19" s="9" t="s">
        <v>18</v>
      </c>
      <c r="E19" s="89">
        <f>SUM(E20:E23)</f>
        <v>17000</v>
      </c>
      <c r="F19" s="89">
        <f>SUM(F20:F23)</f>
        <v>6375</v>
      </c>
      <c r="G19" s="89">
        <f>F19/E19*100</f>
        <v>37.5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</row>
    <row r="20" spans="1:136" ht="15.75" customHeight="1">
      <c r="A20" s="160"/>
      <c r="B20" s="157"/>
      <c r="C20" s="160"/>
      <c r="D20" s="5" t="s">
        <v>14</v>
      </c>
      <c r="E20" s="90"/>
      <c r="F20" s="90"/>
      <c r="G20" s="9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</row>
    <row r="21" spans="1:136" ht="15.75" customHeight="1">
      <c r="A21" s="160"/>
      <c r="B21" s="157"/>
      <c r="C21" s="160"/>
      <c r="D21" s="5" t="s">
        <v>15</v>
      </c>
      <c r="E21" s="90">
        <v>8000</v>
      </c>
      <c r="F21" s="90">
        <v>1375</v>
      </c>
      <c r="G21" s="9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</row>
    <row r="22" spans="1:136" ht="15.75" customHeight="1">
      <c r="A22" s="160"/>
      <c r="B22" s="157"/>
      <c r="C22" s="160"/>
      <c r="D22" s="5" t="s">
        <v>19</v>
      </c>
      <c r="E22" s="90"/>
      <c r="F22" s="90"/>
      <c r="G22" s="9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</row>
    <row r="23" spans="1:136" ht="15.75" customHeight="1">
      <c r="A23" s="161"/>
      <c r="B23" s="158"/>
      <c r="C23" s="161"/>
      <c r="D23" s="5" t="s">
        <v>17</v>
      </c>
      <c r="E23" s="90">
        <v>9000</v>
      </c>
      <c r="F23" s="90">
        <v>5000</v>
      </c>
      <c r="G23" s="9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</row>
    <row r="24" spans="1:136" ht="15.75" customHeight="1">
      <c r="A24" s="159">
        <v>3</v>
      </c>
      <c r="B24" s="156" t="s">
        <v>7</v>
      </c>
      <c r="C24" s="159">
        <v>2010</v>
      </c>
      <c r="D24" s="9" t="s">
        <v>18</v>
      </c>
      <c r="E24" s="89">
        <f>SUM(E25:E28)</f>
        <v>10500</v>
      </c>
      <c r="F24" s="89">
        <f>SUM(F25:F28)</f>
        <v>0</v>
      </c>
      <c r="G24" s="89">
        <f>F24/E24*100</f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</row>
    <row r="25" spans="1:136" ht="15.75" customHeight="1">
      <c r="A25" s="160"/>
      <c r="B25" s="157"/>
      <c r="C25" s="160"/>
      <c r="D25" s="5" t="s">
        <v>14</v>
      </c>
      <c r="E25" s="90"/>
      <c r="F25" s="90"/>
      <c r="G25" s="9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</row>
    <row r="26" spans="1:136" ht="15.75" customHeight="1">
      <c r="A26" s="160"/>
      <c r="B26" s="157"/>
      <c r="C26" s="160"/>
      <c r="D26" s="5" t="s">
        <v>15</v>
      </c>
      <c r="E26" s="90">
        <v>5000</v>
      </c>
      <c r="F26" s="90"/>
      <c r="G26" s="9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</row>
    <row r="27" spans="1:136" ht="15.75" customHeight="1">
      <c r="A27" s="160"/>
      <c r="B27" s="157"/>
      <c r="C27" s="160"/>
      <c r="D27" s="5" t="s">
        <v>19</v>
      </c>
      <c r="E27" s="90"/>
      <c r="F27" s="90"/>
      <c r="G27" s="9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</row>
    <row r="28" spans="1:136" ht="15.75" customHeight="1">
      <c r="A28" s="161"/>
      <c r="B28" s="158"/>
      <c r="C28" s="161"/>
      <c r="D28" s="5" t="s">
        <v>17</v>
      </c>
      <c r="E28" s="90">
        <v>5500</v>
      </c>
      <c r="F28" s="90"/>
      <c r="G28" s="9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</row>
    <row r="29" spans="1:136" ht="15.75" customHeight="1">
      <c r="A29" s="159">
        <v>4</v>
      </c>
      <c r="B29" s="156" t="s">
        <v>223</v>
      </c>
      <c r="C29" s="159">
        <v>2010</v>
      </c>
      <c r="D29" s="9" t="s">
        <v>18</v>
      </c>
      <c r="E29" s="89">
        <f>SUM(E30:E33)</f>
        <v>14000</v>
      </c>
      <c r="F29" s="89">
        <f>SUM(F30:F33)</f>
        <v>0</v>
      </c>
      <c r="G29" s="89">
        <f>F29/E29*100</f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</row>
    <row r="30" spans="1:136" ht="15.75" customHeight="1">
      <c r="A30" s="160"/>
      <c r="B30" s="157"/>
      <c r="C30" s="160"/>
      <c r="D30" s="5" t="s">
        <v>14</v>
      </c>
      <c r="E30" s="90"/>
      <c r="F30" s="90"/>
      <c r="G30" s="9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</row>
    <row r="31" spans="1:136" ht="15.75" customHeight="1">
      <c r="A31" s="160"/>
      <c r="B31" s="157"/>
      <c r="C31" s="160"/>
      <c r="D31" s="5" t="s">
        <v>15</v>
      </c>
      <c r="E31" s="90">
        <v>5000</v>
      </c>
      <c r="F31" s="90"/>
      <c r="G31" s="9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</row>
    <row r="32" spans="1:136" ht="15.75" customHeight="1">
      <c r="A32" s="160"/>
      <c r="B32" s="157"/>
      <c r="C32" s="160"/>
      <c r="D32" s="5" t="s">
        <v>19</v>
      </c>
      <c r="E32" s="90"/>
      <c r="F32" s="90"/>
      <c r="G32" s="90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</row>
    <row r="33" spans="1:136" ht="15.75" customHeight="1">
      <c r="A33" s="161"/>
      <c r="B33" s="158"/>
      <c r="C33" s="161"/>
      <c r="D33" s="5" t="s">
        <v>17</v>
      </c>
      <c r="E33" s="90">
        <v>9000</v>
      </c>
      <c r="F33" s="90"/>
      <c r="G33" s="9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</row>
    <row r="34" spans="1:136" ht="15.75" customHeight="1">
      <c r="A34" s="201" t="s">
        <v>9</v>
      </c>
      <c r="B34" s="202"/>
      <c r="C34" s="203"/>
      <c r="D34" s="107"/>
      <c r="E34" s="108"/>
      <c r="F34" s="108"/>
      <c r="G34" s="10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</row>
    <row r="35" spans="1:136" ht="15.75" customHeight="1">
      <c r="A35" s="156">
        <v>5</v>
      </c>
      <c r="B35" s="156" t="s">
        <v>10</v>
      </c>
      <c r="C35" s="159">
        <v>2010</v>
      </c>
      <c r="D35" s="9" t="s">
        <v>18</v>
      </c>
      <c r="E35" s="89">
        <f>SUM(E36:E39)</f>
        <v>2300</v>
      </c>
      <c r="F35" s="89">
        <f>SUM(F36:F39)</f>
        <v>0</v>
      </c>
      <c r="G35" s="89">
        <f>F35/E35*100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</row>
    <row r="36" spans="1:136" ht="15.75" customHeight="1">
      <c r="A36" s="157"/>
      <c r="B36" s="157"/>
      <c r="C36" s="160"/>
      <c r="D36" s="5" t="s">
        <v>14</v>
      </c>
      <c r="E36" s="90">
        <v>200</v>
      </c>
      <c r="F36" s="90"/>
      <c r="G36" s="9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</row>
    <row r="37" spans="1:136" ht="15.75" customHeight="1">
      <c r="A37" s="157"/>
      <c r="B37" s="157"/>
      <c r="C37" s="160"/>
      <c r="D37" s="5" t="s">
        <v>15</v>
      </c>
      <c r="E37" s="90">
        <v>100</v>
      </c>
      <c r="F37" s="90"/>
      <c r="G37" s="9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</row>
    <row r="38" spans="1:136" ht="15.75" customHeight="1">
      <c r="A38" s="157"/>
      <c r="B38" s="157"/>
      <c r="C38" s="160"/>
      <c r="D38" s="5" t="s">
        <v>19</v>
      </c>
      <c r="E38" s="90"/>
      <c r="F38" s="90"/>
      <c r="G38" s="9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</row>
    <row r="39" spans="1:136" ht="15.75" customHeight="1">
      <c r="A39" s="158"/>
      <c r="B39" s="158"/>
      <c r="C39" s="161"/>
      <c r="D39" s="5" t="s">
        <v>17</v>
      </c>
      <c r="E39" s="90">
        <v>2000</v>
      </c>
      <c r="F39" s="90"/>
      <c r="G39" s="9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</row>
    <row r="40" spans="1:136" ht="15.75" customHeight="1">
      <c r="A40" s="159">
        <v>6</v>
      </c>
      <c r="B40" s="156" t="s">
        <v>11</v>
      </c>
      <c r="C40" s="159">
        <v>2010</v>
      </c>
      <c r="D40" s="9" t="s">
        <v>18</v>
      </c>
      <c r="E40" s="89">
        <f>SUM(E41:E44)</f>
        <v>300</v>
      </c>
      <c r="F40" s="89">
        <f>SUM(F41:F44)</f>
        <v>0</v>
      </c>
      <c r="G40" s="89">
        <f>F40/E40*100</f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</row>
    <row r="41" spans="1:136" ht="15.75" customHeight="1">
      <c r="A41" s="160"/>
      <c r="B41" s="157"/>
      <c r="C41" s="160"/>
      <c r="D41" s="5" t="s">
        <v>14</v>
      </c>
      <c r="E41" s="90">
        <v>200</v>
      </c>
      <c r="F41" s="90"/>
      <c r="G41" s="9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</row>
    <row r="42" spans="1:136" ht="15.75" customHeight="1">
      <c r="A42" s="160"/>
      <c r="B42" s="157"/>
      <c r="C42" s="160"/>
      <c r="D42" s="5" t="s">
        <v>15</v>
      </c>
      <c r="E42" s="90">
        <v>100</v>
      </c>
      <c r="F42" s="90"/>
      <c r="G42" s="9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</row>
    <row r="43" spans="1:136" ht="15.75" customHeight="1">
      <c r="A43" s="160"/>
      <c r="B43" s="157"/>
      <c r="C43" s="160"/>
      <c r="D43" s="5" t="s">
        <v>19</v>
      </c>
      <c r="E43" s="90"/>
      <c r="F43" s="90"/>
      <c r="G43" s="9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</row>
    <row r="44" spans="1:136" ht="15.75" customHeight="1">
      <c r="A44" s="161"/>
      <c r="B44" s="158"/>
      <c r="C44" s="161"/>
      <c r="D44" s="5" t="s">
        <v>17</v>
      </c>
      <c r="E44" s="90"/>
      <c r="F44" s="90"/>
      <c r="G44" s="9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</row>
    <row r="45" spans="1:136" ht="15.75" customHeight="1">
      <c r="A45" s="94"/>
      <c r="B45" s="95" t="s">
        <v>8</v>
      </c>
      <c r="C45" s="94"/>
      <c r="D45" s="5"/>
      <c r="E45" s="90"/>
      <c r="F45" s="90"/>
      <c r="G45" s="9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</row>
    <row r="46" spans="1:136" ht="15.75" customHeight="1">
      <c r="A46" s="149">
        <v>7</v>
      </c>
      <c r="B46" s="156" t="s">
        <v>270</v>
      </c>
      <c r="C46" s="149">
        <v>2010</v>
      </c>
      <c r="D46" s="9" t="s">
        <v>18</v>
      </c>
      <c r="E46" s="89">
        <f>SUM(E47:E50)</f>
        <v>600</v>
      </c>
      <c r="F46" s="89">
        <f>SUM(F47:F50)</f>
        <v>600</v>
      </c>
      <c r="G46" s="89">
        <f>F46/E46*100</f>
        <v>100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</row>
    <row r="47" spans="1:136" ht="15.75" customHeight="1">
      <c r="A47" s="149"/>
      <c r="B47" s="157"/>
      <c r="C47" s="149"/>
      <c r="D47" s="5" t="s">
        <v>14</v>
      </c>
      <c r="E47" s="90"/>
      <c r="F47" s="90"/>
      <c r="G47" s="9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</row>
    <row r="48" spans="1:136" ht="15.75" customHeight="1">
      <c r="A48" s="149"/>
      <c r="B48" s="157"/>
      <c r="C48" s="149"/>
      <c r="D48" s="5" t="s">
        <v>15</v>
      </c>
      <c r="E48" s="90"/>
      <c r="F48" s="90"/>
      <c r="G48" s="9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</row>
    <row r="49" spans="1:136" ht="15.75" customHeight="1">
      <c r="A49" s="149"/>
      <c r="B49" s="157"/>
      <c r="C49" s="149"/>
      <c r="D49" s="5" t="s">
        <v>19</v>
      </c>
      <c r="E49" s="90"/>
      <c r="F49" s="90"/>
      <c r="G49" s="9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</row>
    <row r="50" spans="1:136" ht="15.75" customHeight="1">
      <c r="A50" s="149"/>
      <c r="B50" s="158"/>
      <c r="C50" s="149"/>
      <c r="D50" s="5" t="s">
        <v>17</v>
      </c>
      <c r="E50" s="90">
        <v>600</v>
      </c>
      <c r="F50" s="90">
        <v>600</v>
      </c>
      <c r="G50" s="9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</row>
    <row r="51" spans="1:136" ht="15.75" customHeight="1">
      <c r="A51" s="149">
        <v>8</v>
      </c>
      <c r="B51" s="156" t="s">
        <v>271</v>
      </c>
      <c r="C51" s="149">
        <v>2010</v>
      </c>
      <c r="D51" s="9" t="s">
        <v>18</v>
      </c>
      <c r="E51" s="89">
        <f>SUM(E52:E55)</f>
        <v>1400</v>
      </c>
      <c r="F51" s="89">
        <f>SUM(F52:F55)</f>
        <v>1400</v>
      </c>
      <c r="G51" s="89">
        <f>F51/E51*100</f>
        <v>100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</row>
    <row r="52" spans="1:136" ht="15.75" customHeight="1">
      <c r="A52" s="149"/>
      <c r="B52" s="157"/>
      <c r="C52" s="149"/>
      <c r="D52" s="5" t="s">
        <v>14</v>
      </c>
      <c r="E52" s="90"/>
      <c r="F52" s="90"/>
      <c r="G52" s="9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</row>
    <row r="53" spans="1:136" ht="15.75" customHeight="1">
      <c r="A53" s="149"/>
      <c r="B53" s="157"/>
      <c r="C53" s="149"/>
      <c r="D53" s="5" t="s">
        <v>15</v>
      </c>
      <c r="E53" s="90"/>
      <c r="F53" s="90"/>
      <c r="G53" s="9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</row>
    <row r="54" spans="1:136" ht="15.75" customHeight="1">
      <c r="A54" s="149"/>
      <c r="B54" s="157"/>
      <c r="C54" s="149"/>
      <c r="D54" s="5" t="s">
        <v>19</v>
      </c>
      <c r="E54" s="90"/>
      <c r="F54" s="90"/>
      <c r="G54" s="9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</row>
    <row r="55" spans="1:136" ht="15.75" customHeight="1">
      <c r="A55" s="149"/>
      <c r="B55" s="158"/>
      <c r="C55" s="149"/>
      <c r="D55" s="5" t="s">
        <v>17</v>
      </c>
      <c r="E55" s="90">
        <v>1400</v>
      </c>
      <c r="F55" s="90">
        <v>1400</v>
      </c>
      <c r="G55" s="9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</row>
    <row r="56" spans="1:136" ht="15.75" customHeight="1">
      <c r="A56" s="94"/>
      <c r="B56" s="153" t="s">
        <v>224</v>
      </c>
      <c r="C56" s="155"/>
      <c r="D56" s="5"/>
      <c r="E56" s="90"/>
      <c r="F56" s="90"/>
      <c r="G56" s="9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</row>
    <row r="57" spans="1:136" ht="15.75" customHeight="1">
      <c r="A57" s="149">
        <v>9</v>
      </c>
      <c r="B57" s="156" t="s">
        <v>273</v>
      </c>
      <c r="C57" s="149">
        <v>2010</v>
      </c>
      <c r="D57" s="9" t="s">
        <v>18</v>
      </c>
      <c r="E57" s="89">
        <f>SUM(E58:E61)</f>
        <v>600</v>
      </c>
      <c r="F57" s="89">
        <f>SUM(F58:F61)</f>
        <v>0</v>
      </c>
      <c r="G57" s="89">
        <f>F57/E57*100</f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</row>
    <row r="58" spans="1:136" ht="15.75" customHeight="1">
      <c r="A58" s="149"/>
      <c r="B58" s="157"/>
      <c r="C58" s="149"/>
      <c r="D58" s="5" t="s">
        <v>14</v>
      </c>
      <c r="E58" s="90"/>
      <c r="F58" s="90"/>
      <c r="G58" s="9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</row>
    <row r="59" spans="1:136" ht="15.75" customHeight="1">
      <c r="A59" s="149"/>
      <c r="B59" s="157"/>
      <c r="C59" s="149"/>
      <c r="D59" s="5" t="s">
        <v>15</v>
      </c>
      <c r="E59" s="90"/>
      <c r="F59" s="90"/>
      <c r="G59" s="90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</row>
    <row r="60" spans="1:136" ht="15.75" customHeight="1">
      <c r="A60" s="149"/>
      <c r="B60" s="157"/>
      <c r="C60" s="149"/>
      <c r="D60" s="5" t="s">
        <v>19</v>
      </c>
      <c r="E60" s="90"/>
      <c r="F60" s="90"/>
      <c r="G60" s="90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</row>
    <row r="61" spans="1:136" ht="15.75" customHeight="1">
      <c r="A61" s="149"/>
      <c r="B61" s="158"/>
      <c r="C61" s="149"/>
      <c r="D61" s="5" t="s">
        <v>17</v>
      </c>
      <c r="E61" s="90">
        <v>600</v>
      </c>
      <c r="F61" s="90"/>
      <c r="G61" s="90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</row>
    <row r="62" spans="1:136" ht="15.75" customHeight="1">
      <c r="A62" s="149">
        <v>10</v>
      </c>
      <c r="B62" s="156" t="s">
        <v>225</v>
      </c>
      <c r="C62" s="149">
        <v>2010</v>
      </c>
      <c r="D62" s="9" t="s">
        <v>18</v>
      </c>
      <c r="E62" s="89">
        <f>SUM(E63:E66)</f>
        <v>1500</v>
      </c>
      <c r="F62" s="89">
        <f>SUM(F63:F66)</f>
        <v>0</v>
      </c>
      <c r="G62" s="89">
        <f>F62/E62*100</f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</row>
    <row r="63" spans="1:136" ht="15.75" customHeight="1">
      <c r="A63" s="149"/>
      <c r="B63" s="157"/>
      <c r="C63" s="149"/>
      <c r="D63" s="5" t="s">
        <v>14</v>
      </c>
      <c r="E63" s="90"/>
      <c r="F63" s="90"/>
      <c r="G63" s="9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</row>
    <row r="64" spans="1:136" ht="15.75" customHeight="1">
      <c r="A64" s="149"/>
      <c r="B64" s="157"/>
      <c r="C64" s="149"/>
      <c r="D64" s="5" t="s">
        <v>15</v>
      </c>
      <c r="E64" s="90"/>
      <c r="F64" s="90"/>
      <c r="G64" s="9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</row>
    <row r="65" spans="1:136" ht="15.75" customHeight="1">
      <c r="A65" s="149"/>
      <c r="B65" s="157"/>
      <c r="C65" s="149"/>
      <c r="D65" s="5" t="s">
        <v>19</v>
      </c>
      <c r="E65" s="90"/>
      <c r="F65" s="90"/>
      <c r="G65" s="90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</row>
    <row r="66" spans="1:136" ht="15.75" customHeight="1">
      <c r="A66" s="149"/>
      <c r="B66" s="158"/>
      <c r="C66" s="149"/>
      <c r="D66" s="5" t="s">
        <v>17</v>
      </c>
      <c r="E66" s="90">
        <v>1500</v>
      </c>
      <c r="F66" s="90"/>
      <c r="G66" s="90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</row>
    <row r="67" spans="1:136" ht="15.75" customHeight="1">
      <c r="A67" s="94"/>
      <c r="B67" s="153" t="s">
        <v>226</v>
      </c>
      <c r="C67" s="154"/>
      <c r="D67" s="154"/>
      <c r="E67" s="154"/>
      <c r="F67" s="154"/>
      <c r="G67" s="15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</row>
    <row r="68" spans="1:136" ht="15.75" customHeight="1">
      <c r="A68" s="149">
        <v>11</v>
      </c>
      <c r="B68" s="156" t="s">
        <v>272</v>
      </c>
      <c r="C68" s="149">
        <v>2010</v>
      </c>
      <c r="D68" s="9" t="s">
        <v>18</v>
      </c>
      <c r="E68" s="89">
        <f>SUM(E69:E72)</f>
        <v>860</v>
      </c>
      <c r="F68" s="89">
        <f>SUM(F69:F72)</f>
        <v>0</v>
      </c>
      <c r="G68" s="89">
        <f>F68/E68*100</f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</row>
    <row r="69" spans="1:136" ht="15.75" customHeight="1">
      <c r="A69" s="149"/>
      <c r="B69" s="157"/>
      <c r="C69" s="149"/>
      <c r="D69" s="5" t="s">
        <v>14</v>
      </c>
      <c r="E69" s="90"/>
      <c r="F69" s="90"/>
      <c r="G69" s="90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</row>
    <row r="70" spans="1:136" ht="15.75" customHeight="1">
      <c r="A70" s="149"/>
      <c r="B70" s="157"/>
      <c r="C70" s="149"/>
      <c r="D70" s="5" t="s">
        <v>15</v>
      </c>
      <c r="E70" s="90"/>
      <c r="F70" s="90"/>
      <c r="G70" s="90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</row>
    <row r="71" spans="1:136" ht="15.75" customHeight="1">
      <c r="A71" s="149"/>
      <c r="B71" s="157"/>
      <c r="C71" s="149"/>
      <c r="D71" s="5" t="s">
        <v>19</v>
      </c>
      <c r="E71" s="90"/>
      <c r="F71" s="90"/>
      <c r="G71" s="90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</row>
    <row r="72" spans="1:136" ht="15.75" customHeight="1">
      <c r="A72" s="149"/>
      <c r="B72" s="158"/>
      <c r="C72" s="149"/>
      <c r="D72" s="5" t="s">
        <v>17</v>
      </c>
      <c r="E72" s="90">
        <v>860</v>
      </c>
      <c r="F72" s="90"/>
      <c r="G72" s="90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</row>
    <row r="73" spans="1:136" ht="15.75" customHeight="1">
      <c r="A73" s="93"/>
      <c r="B73" s="153" t="s">
        <v>12</v>
      </c>
      <c r="C73" s="154"/>
      <c r="D73" s="154"/>
      <c r="E73" s="154"/>
      <c r="F73" s="154"/>
      <c r="G73" s="15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</row>
    <row r="74" spans="1:136" ht="15.75" customHeight="1">
      <c r="A74" s="147">
        <v>12</v>
      </c>
      <c r="B74" s="148" t="s">
        <v>227</v>
      </c>
      <c r="C74" s="149">
        <v>2010</v>
      </c>
      <c r="D74" s="9" t="s">
        <v>18</v>
      </c>
      <c r="E74" s="89">
        <f>SUM(E75:E78)</f>
        <v>2780</v>
      </c>
      <c r="F74" s="89">
        <f>SUM(F75:F78)</f>
        <v>1310</v>
      </c>
      <c r="G74" s="89">
        <f>F74/E74*100</f>
        <v>47.122302158273385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</row>
    <row r="75" spans="1:136" ht="15.75" customHeight="1">
      <c r="A75" s="147"/>
      <c r="B75" s="148"/>
      <c r="C75" s="149"/>
      <c r="D75" s="5" t="s">
        <v>14</v>
      </c>
      <c r="E75" s="90"/>
      <c r="F75" s="90"/>
      <c r="G75" s="90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</row>
    <row r="76" spans="1:136" ht="15.75" customHeight="1">
      <c r="A76" s="147"/>
      <c r="B76" s="148"/>
      <c r="C76" s="149"/>
      <c r="D76" s="5" t="s">
        <v>15</v>
      </c>
      <c r="E76" s="90">
        <v>400</v>
      </c>
      <c r="F76" s="90">
        <v>110</v>
      </c>
      <c r="G76" s="90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</row>
    <row r="77" spans="1:136" ht="15.75" customHeight="1">
      <c r="A77" s="147"/>
      <c r="B77" s="148"/>
      <c r="C77" s="149"/>
      <c r="D77" s="5" t="s">
        <v>19</v>
      </c>
      <c r="E77" s="90">
        <v>1180</v>
      </c>
      <c r="F77" s="90"/>
      <c r="G77" s="90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</row>
    <row r="78" spans="1:136" ht="15.75" customHeight="1">
      <c r="A78" s="147"/>
      <c r="B78" s="148"/>
      <c r="C78" s="149"/>
      <c r="D78" s="5" t="s">
        <v>17</v>
      </c>
      <c r="E78" s="90">
        <v>1200</v>
      </c>
      <c r="F78" s="90">
        <v>1200</v>
      </c>
      <c r="G78" s="90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</row>
    <row r="79" spans="1:136" ht="15.75" customHeight="1">
      <c r="A79" s="147">
        <v>13</v>
      </c>
      <c r="B79" s="148" t="s">
        <v>228</v>
      </c>
      <c r="C79" s="149">
        <v>2010</v>
      </c>
      <c r="D79" s="9" t="s">
        <v>18</v>
      </c>
      <c r="E79" s="89">
        <f>SUM(E80:E83)</f>
        <v>692</v>
      </c>
      <c r="F79" s="89">
        <f>SUM(F80:F83)</f>
        <v>400</v>
      </c>
      <c r="G79" s="89">
        <f>F79/E79*100</f>
        <v>57.80346820809249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</row>
    <row r="80" spans="1:136" ht="15.75" customHeight="1">
      <c r="A80" s="147"/>
      <c r="B80" s="148"/>
      <c r="C80" s="149"/>
      <c r="D80" s="5" t="s">
        <v>14</v>
      </c>
      <c r="E80" s="90"/>
      <c r="F80" s="90"/>
      <c r="G80" s="90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</row>
    <row r="81" spans="1:136" ht="15.75" customHeight="1">
      <c r="A81" s="147"/>
      <c r="B81" s="148"/>
      <c r="C81" s="149"/>
      <c r="D81" s="5" t="s">
        <v>15</v>
      </c>
      <c r="E81" s="90">
        <v>100</v>
      </c>
      <c r="F81" s="90"/>
      <c r="G81" s="90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</row>
    <row r="82" spans="1:136" ht="15.75" customHeight="1">
      <c r="A82" s="147"/>
      <c r="B82" s="148"/>
      <c r="C82" s="149"/>
      <c r="D82" s="5" t="s">
        <v>19</v>
      </c>
      <c r="E82" s="90">
        <v>192</v>
      </c>
      <c r="F82" s="90"/>
      <c r="G82" s="9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</row>
    <row r="83" spans="1:136" ht="15.75" customHeight="1">
      <c r="A83" s="147"/>
      <c r="B83" s="148"/>
      <c r="C83" s="149"/>
      <c r="D83" s="5" t="s">
        <v>17</v>
      </c>
      <c r="E83" s="90">
        <v>400</v>
      </c>
      <c r="F83" s="90">
        <v>400</v>
      </c>
      <c r="G83" s="90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</row>
    <row r="84" spans="1:136" ht="15.75" customHeight="1">
      <c r="A84" s="147">
        <v>14</v>
      </c>
      <c r="B84" s="148" t="s">
        <v>229</v>
      </c>
      <c r="C84" s="149">
        <v>2010</v>
      </c>
      <c r="D84" s="9" t="s">
        <v>18</v>
      </c>
      <c r="E84" s="89">
        <f>SUM(E85:E88)</f>
        <v>1238</v>
      </c>
      <c r="F84" s="89">
        <f>SUM(F85:F88)</f>
        <v>695</v>
      </c>
      <c r="G84" s="89">
        <f>F84/E84*100</f>
        <v>56.1389337641357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</row>
    <row r="85" spans="1:136" ht="15.75" customHeight="1">
      <c r="A85" s="147"/>
      <c r="B85" s="148"/>
      <c r="C85" s="149"/>
      <c r="D85" s="5" t="s">
        <v>14</v>
      </c>
      <c r="E85" s="90"/>
      <c r="F85" s="90">
        <v>90</v>
      </c>
      <c r="G85" s="9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</row>
    <row r="86" spans="1:136" ht="15.75" customHeight="1">
      <c r="A86" s="147"/>
      <c r="B86" s="148"/>
      <c r="C86" s="149"/>
      <c r="D86" s="5" t="s">
        <v>15</v>
      </c>
      <c r="E86" s="90">
        <v>300</v>
      </c>
      <c r="F86" s="90">
        <v>5</v>
      </c>
      <c r="G86" s="9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</row>
    <row r="87" spans="1:136" ht="15.75" customHeight="1">
      <c r="A87" s="147"/>
      <c r="B87" s="148"/>
      <c r="C87" s="149"/>
      <c r="D87" s="5" t="s">
        <v>19</v>
      </c>
      <c r="E87" s="90">
        <v>338</v>
      </c>
      <c r="F87" s="90"/>
      <c r="G87" s="9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</row>
    <row r="88" spans="1:136" ht="15.75" customHeight="1">
      <c r="A88" s="147"/>
      <c r="B88" s="148"/>
      <c r="C88" s="149"/>
      <c r="D88" s="5" t="s">
        <v>17</v>
      </c>
      <c r="E88" s="90">
        <v>600</v>
      </c>
      <c r="F88" s="90">
        <v>600</v>
      </c>
      <c r="G88" s="9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</row>
    <row r="89" spans="1:136" ht="15.75" customHeight="1">
      <c r="A89" s="147">
        <v>15</v>
      </c>
      <c r="B89" s="148" t="s">
        <v>230</v>
      </c>
      <c r="C89" s="149">
        <v>2010</v>
      </c>
      <c r="D89" s="9" t="s">
        <v>18</v>
      </c>
      <c r="E89" s="89">
        <f>SUM(E90:E93)</f>
        <v>673</v>
      </c>
      <c r="F89" s="89">
        <f>SUM(F90:F93)</f>
        <v>300</v>
      </c>
      <c r="G89" s="89">
        <f>F89/E89*100</f>
        <v>44.57652303120357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</row>
    <row r="90" spans="1:136" ht="15.75" customHeight="1">
      <c r="A90" s="147"/>
      <c r="B90" s="148"/>
      <c r="C90" s="149"/>
      <c r="D90" s="5" t="s">
        <v>14</v>
      </c>
      <c r="E90" s="90"/>
      <c r="F90" s="90"/>
      <c r="G90" s="9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</row>
    <row r="91" spans="1:136" ht="15.75" customHeight="1">
      <c r="A91" s="147"/>
      <c r="B91" s="148"/>
      <c r="C91" s="149"/>
      <c r="D91" s="5" t="s">
        <v>15</v>
      </c>
      <c r="E91" s="90">
        <v>200</v>
      </c>
      <c r="F91" s="90"/>
      <c r="G91" s="9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</row>
    <row r="92" spans="1:136" ht="15.75" customHeight="1">
      <c r="A92" s="147"/>
      <c r="B92" s="148"/>
      <c r="C92" s="149"/>
      <c r="D92" s="5" t="s">
        <v>19</v>
      </c>
      <c r="E92" s="90">
        <v>173</v>
      </c>
      <c r="F92" s="90"/>
      <c r="G92" s="9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</row>
    <row r="93" spans="1:136" ht="15.75" customHeight="1">
      <c r="A93" s="147"/>
      <c r="B93" s="148"/>
      <c r="C93" s="149"/>
      <c r="D93" s="5" t="s">
        <v>17</v>
      </c>
      <c r="E93" s="90">
        <v>300</v>
      </c>
      <c r="F93" s="90">
        <v>300</v>
      </c>
      <c r="G93" s="9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</row>
    <row r="94" spans="1:136" ht="15.75" customHeight="1">
      <c r="A94" s="147">
        <v>16</v>
      </c>
      <c r="B94" s="148" t="s">
        <v>231</v>
      </c>
      <c r="C94" s="149" t="s">
        <v>232</v>
      </c>
      <c r="D94" s="9" t="s">
        <v>18</v>
      </c>
      <c r="E94" s="89">
        <f>SUM(E95:E98)</f>
        <v>0</v>
      </c>
      <c r="F94" s="89">
        <f>SUM(F95:F98)</f>
        <v>79</v>
      </c>
      <c r="G94" s="89" t="e">
        <f>F94/E94*100</f>
        <v>#DIV/0!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</row>
    <row r="95" spans="1:136" ht="15.75" customHeight="1">
      <c r="A95" s="147"/>
      <c r="B95" s="148"/>
      <c r="C95" s="149"/>
      <c r="D95" s="5" t="s">
        <v>14</v>
      </c>
      <c r="E95" s="90"/>
      <c r="F95" s="90"/>
      <c r="G95" s="9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</row>
    <row r="96" spans="1:136" ht="15.75" customHeight="1">
      <c r="A96" s="147"/>
      <c r="B96" s="148"/>
      <c r="C96" s="149"/>
      <c r="D96" s="5" t="s">
        <v>15</v>
      </c>
      <c r="E96" s="90"/>
      <c r="F96" s="90">
        <v>79</v>
      </c>
      <c r="G96" s="9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</row>
    <row r="97" spans="1:136" ht="15.75" customHeight="1">
      <c r="A97" s="147"/>
      <c r="B97" s="148"/>
      <c r="C97" s="149"/>
      <c r="D97" s="5" t="s">
        <v>19</v>
      </c>
      <c r="E97" s="90"/>
      <c r="F97" s="90"/>
      <c r="G97" s="90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</row>
    <row r="98" spans="1:136" ht="15.75" customHeight="1">
      <c r="A98" s="147"/>
      <c r="B98" s="148"/>
      <c r="C98" s="149"/>
      <c r="D98" s="5" t="s">
        <v>17</v>
      </c>
      <c r="E98" s="90"/>
      <c r="F98" s="90"/>
      <c r="G98" s="9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</row>
    <row r="99" spans="1:136" ht="15.75" customHeight="1">
      <c r="A99" s="147">
        <v>17</v>
      </c>
      <c r="B99" s="148" t="s">
        <v>233</v>
      </c>
      <c r="C99" s="149">
        <v>2010</v>
      </c>
      <c r="D99" s="9" t="s">
        <v>18</v>
      </c>
      <c r="E99" s="89">
        <f>SUM(E100:E103)</f>
        <v>520</v>
      </c>
      <c r="F99" s="89">
        <f>SUM(F100:F103)</f>
        <v>217</v>
      </c>
      <c r="G99" s="89">
        <f>F99/E99*100</f>
        <v>41.73076923076923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</row>
    <row r="100" spans="1:136" ht="15.75" customHeight="1">
      <c r="A100" s="147"/>
      <c r="B100" s="148"/>
      <c r="C100" s="149"/>
      <c r="D100" s="5" t="s">
        <v>14</v>
      </c>
      <c r="E100" s="90"/>
      <c r="F100" s="90"/>
      <c r="G100" s="9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</row>
    <row r="101" spans="1:136" ht="15.75" customHeight="1">
      <c r="A101" s="147"/>
      <c r="B101" s="148"/>
      <c r="C101" s="149"/>
      <c r="D101" s="5" t="s">
        <v>15</v>
      </c>
      <c r="E101" s="90">
        <v>200</v>
      </c>
      <c r="F101" s="90">
        <v>17</v>
      </c>
      <c r="G101" s="9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</row>
    <row r="102" spans="1:136" ht="15.75" customHeight="1">
      <c r="A102" s="147"/>
      <c r="B102" s="148"/>
      <c r="C102" s="149"/>
      <c r="D102" s="5" t="s">
        <v>19</v>
      </c>
      <c r="E102" s="90">
        <v>120</v>
      </c>
      <c r="F102" s="90"/>
      <c r="G102" s="9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</row>
    <row r="103" spans="1:136" ht="15.75" customHeight="1">
      <c r="A103" s="147"/>
      <c r="B103" s="148"/>
      <c r="C103" s="149"/>
      <c r="D103" s="5" t="s">
        <v>17</v>
      </c>
      <c r="E103" s="90">
        <v>200</v>
      </c>
      <c r="F103" s="90">
        <v>200</v>
      </c>
      <c r="G103" s="9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</row>
    <row r="104" spans="1:136" ht="15.75" customHeight="1">
      <c r="A104" s="162"/>
      <c r="B104" s="163"/>
      <c r="C104" s="163"/>
      <c r="D104" s="163"/>
      <c r="E104" s="163"/>
      <c r="F104" s="163"/>
      <c r="G104" s="16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</row>
    <row r="105" spans="1:136" ht="15.75">
      <c r="A105" s="79" t="s">
        <v>140</v>
      </c>
      <c r="B105" s="8"/>
      <c r="C105" s="8"/>
      <c r="D105" s="79" t="s">
        <v>18</v>
      </c>
      <c r="E105" s="84">
        <f>SUM(E106:E109)</f>
        <v>400</v>
      </c>
      <c r="F105" s="84">
        <f>SUM(F106:F109)</f>
        <v>0</v>
      </c>
      <c r="G105" s="84">
        <f>F105/E105*100</f>
        <v>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</row>
    <row r="106" spans="1:136" ht="15.75">
      <c r="A106" s="173"/>
      <c r="B106" s="174"/>
      <c r="C106" s="175"/>
      <c r="D106" s="8" t="s">
        <v>14</v>
      </c>
      <c r="E106" s="87">
        <f aca="true" t="shared" si="3" ref="E106:F109">E111</f>
        <v>0</v>
      </c>
      <c r="F106" s="87">
        <f t="shared" si="3"/>
        <v>0</v>
      </c>
      <c r="G106" s="8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</row>
    <row r="107" spans="1:136" ht="15.75">
      <c r="A107" s="176"/>
      <c r="B107" s="177"/>
      <c r="C107" s="178"/>
      <c r="D107" s="8" t="s">
        <v>15</v>
      </c>
      <c r="E107" s="87">
        <f t="shared" si="3"/>
        <v>0</v>
      </c>
      <c r="F107" s="87">
        <f t="shared" si="3"/>
        <v>0</v>
      </c>
      <c r="G107" s="8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</row>
    <row r="108" spans="1:136" ht="15.75">
      <c r="A108" s="176"/>
      <c r="B108" s="177"/>
      <c r="C108" s="178"/>
      <c r="D108" s="8" t="s">
        <v>19</v>
      </c>
      <c r="E108" s="87">
        <f t="shared" si="3"/>
        <v>0</v>
      </c>
      <c r="F108" s="87">
        <f t="shared" si="3"/>
        <v>0</v>
      </c>
      <c r="G108" s="8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</row>
    <row r="109" spans="1:136" ht="15.75">
      <c r="A109" s="179"/>
      <c r="B109" s="180"/>
      <c r="C109" s="181"/>
      <c r="D109" s="8" t="s">
        <v>17</v>
      </c>
      <c r="E109" s="87">
        <f t="shared" si="3"/>
        <v>400</v>
      </c>
      <c r="F109" s="87">
        <f t="shared" si="3"/>
        <v>0</v>
      </c>
      <c r="G109" s="8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</row>
    <row r="110" spans="1:136" ht="15.75">
      <c r="A110" s="147" t="s">
        <v>23</v>
      </c>
      <c r="B110" s="156" t="s">
        <v>234</v>
      </c>
      <c r="C110" s="149">
        <v>2010</v>
      </c>
      <c r="D110" s="9" t="s">
        <v>18</v>
      </c>
      <c r="E110" s="89">
        <f>SUM(E111:E114)</f>
        <v>400</v>
      </c>
      <c r="F110" s="89">
        <f>SUM(F111:F114)</f>
        <v>0</v>
      </c>
      <c r="G110" s="89">
        <f>F110/E110*100</f>
        <v>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</row>
    <row r="111" spans="1:136" ht="15.75">
      <c r="A111" s="147"/>
      <c r="B111" s="157"/>
      <c r="C111" s="149"/>
      <c r="D111" s="5" t="s">
        <v>14</v>
      </c>
      <c r="E111" s="90"/>
      <c r="F111" s="90"/>
      <c r="G111" s="9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</row>
    <row r="112" spans="1:136" ht="15.75">
      <c r="A112" s="147"/>
      <c r="B112" s="157"/>
      <c r="C112" s="149"/>
      <c r="D112" s="5" t="s">
        <v>15</v>
      </c>
      <c r="E112" s="90"/>
      <c r="F112" s="90"/>
      <c r="G112" s="90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</row>
    <row r="113" spans="1:136" ht="15.75">
      <c r="A113" s="147"/>
      <c r="B113" s="157"/>
      <c r="C113" s="149"/>
      <c r="D113" s="5" t="s">
        <v>19</v>
      </c>
      <c r="E113" s="90"/>
      <c r="F113" s="90"/>
      <c r="G113" s="90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</row>
    <row r="114" spans="1:136" ht="15.75">
      <c r="A114" s="147"/>
      <c r="B114" s="158"/>
      <c r="C114" s="149"/>
      <c r="D114" s="5" t="s">
        <v>17</v>
      </c>
      <c r="E114" s="90">
        <v>400</v>
      </c>
      <c r="F114" s="90"/>
      <c r="G114" s="9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</row>
    <row r="115" spans="1:136" ht="15.75">
      <c r="A115" s="162"/>
      <c r="B115" s="163"/>
      <c r="C115" s="163"/>
      <c r="D115" s="163"/>
      <c r="E115" s="163"/>
      <c r="F115" s="163"/>
      <c r="G115" s="16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</row>
    <row r="116" spans="1:136" ht="15.75">
      <c r="A116" s="79" t="s">
        <v>141</v>
      </c>
      <c r="B116" s="8"/>
      <c r="C116" s="8"/>
      <c r="D116" s="79" t="s">
        <v>18</v>
      </c>
      <c r="E116" s="84">
        <f>SUM(E117:E120)</f>
        <v>7404</v>
      </c>
      <c r="F116" s="84">
        <f>SUM(F117:F120)</f>
        <v>0</v>
      </c>
      <c r="G116" s="84">
        <f>F116/E116*100</f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</row>
    <row r="117" spans="1:136" ht="15.75">
      <c r="A117" s="173"/>
      <c r="B117" s="174"/>
      <c r="C117" s="175"/>
      <c r="D117" s="8" t="s">
        <v>14</v>
      </c>
      <c r="E117" s="87">
        <f>E122+E127+E132+E137</f>
        <v>0</v>
      </c>
      <c r="F117" s="87">
        <f>F122+F127+F132+F137</f>
        <v>0</v>
      </c>
      <c r="G117" s="8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</row>
    <row r="118" spans="1:136" ht="15.75">
      <c r="A118" s="176"/>
      <c r="B118" s="177"/>
      <c r="C118" s="178"/>
      <c r="D118" s="8" t="s">
        <v>15</v>
      </c>
      <c r="E118" s="87">
        <f aca="true" t="shared" si="4" ref="E118:F119">E123+E128+E133+E138</f>
        <v>0</v>
      </c>
      <c r="F118" s="87">
        <f t="shared" si="4"/>
        <v>0</v>
      </c>
      <c r="G118" s="8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</row>
    <row r="119" spans="1:136" ht="15.75">
      <c r="A119" s="176"/>
      <c r="B119" s="177"/>
      <c r="C119" s="178"/>
      <c r="D119" s="8" t="s">
        <v>19</v>
      </c>
      <c r="E119" s="87">
        <f t="shared" si="4"/>
        <v>0</v>
      </c>
      <c r="F119" s="87">
        <f t="shared" si="4"/>
        <v>0</v>
      </c>
      <c r="G119" s="8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</row>
    <row r="120" spans="1:136" ht="15.75">
      <c r="A120" s="179"/>
      <c r="B120" s="180"/>
      <c r="C120" s="181"/>
      <c r="D120" s="8" t="s">
        <v>17</v>
      </c>
      <c r="E120" s="87">
        <f>E125+E130+E135+E140+E145</f>
        <v>7404</v>
      </c>
      <c r="F120" s="87">
        <f>F125+F130+F135+F140+F145</f>
        <v>0</v>
      </c>
      <c r="G120" s="8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</row>
    <row r="121" spans="1:136" ht="15.75">
      <c r="A121" s="147" t="s">
        <v>23</v>
      </c>
      <c r="B121" s="156" t="s">
        <v>235</v>
      </c>
      <c r="C121" s="149">
        <v>2010</v>
      </c>
      <c r="D121" s="9" t="s">
        <v>18</v>
      </c>
      <c r="E121" s="89">
        <f>SUM(E122:E125)</f>
        <v>864</v>
      </c>
      <c r="F121" s="89">
        <f>SUM(F122:F125)</f>
        <v>0</v>
      </c>
      <c r="G121" s="89">
        <f>F121/E121*100</f>
        <v>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</row>
    <row r="122" spans="1:136" ht="15.75">
      <c r="A122" s="147"/>
      <c r="B122" s="157"/>
      <c r="C122" s="149"/>
      <c r="D122" s="5" t="s">
        <v>14</v>
      </c>
      <c r="E122" s="90"/>
      <c r="F122" s="90"/>
      <c r="G122" s="9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</row>
    <row r="123" spans="1:136" ht="15.75">
      <c r="A123" s="147"/>
      <c r="B123" s="157"/>
      <c r="C123" s="149"/>
      <c r="D123" s="5" t="s">
        <v>15</v>
      </c>
      <c r="E123" s="90"/>
      <c r="F123" s="90"/>
      <c r="G123" s="9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</row>
    <row r="124" spans="1:136" ht="15.75">
      <c r="A124" s="147"/>
      <c r="B124" s="157"/>
      <c r="C124" s="149"/>
      <c r="D124" s="5" t="s">
        <v>19</v>
      </c>
      <c r="E124" s="90"/>
      <c r="F124" s="90"/>
      <c r="G124" s="9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</row>
    <row r="125" spans="1:136" ht="15.75">
      <c r="A125" s="147"/>
      <c r="B125" s="158"/>
      <c r="C125" s="149"/>
      <c r="D125" s="5" t="s">
        <v>17</v>
      </c>
      <c r="E125" s="90">
        <v>864</v>
      </c>
      <c r="F125" s="90"/>
      <c r="G125" s="9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</row>
    <row r="126" spans="1:136" ht="15.75">
      <c r="A126" s="147" t="s">
        <v>26</v>
      </c>
      <c r="B126" s="156" t="s">
        <v>236</v>
      </c>
      <c r="C126" s="149">
        <v>2010</v>
      </c>
      <c r="D126" s="9" t="s">
        <v>18</v>
      </c>
      <c r="E126" s="89">
        <f>SUM(E127:E130)</f>
        <v>1000</v>
      </c>
      <c r="F126" s="89">
        <f>SUM(F127:F130)</f>
        <v>0</v>
      </c>
      <c r="G126" s="89">
        <f>F126/E126*100</f>
        <v>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</row>
    <row r="127" spans="1:136" ht="15.75">
      <c r="A127" s="147"/>
      <c r="B127" s="157"/>
      <c r="C127" s="149"/>
      <c r="D127" s="5" t="s">
        <v>14</v>
      </c>
      <c r="E127" s="90"/>
      <c r="F127" s="90"/>
      <c r="G127" s="9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</row>
    <row r="128" spans="1:136" ht="15.75">
      <c r="A128" s="147"/>
      <c r="B128" s="157"/>
      <c r="C128" s="149"/>
      <c r="D128" s="5" t="s">
        <v>15</v>
      </c>
      <c r="E128" s="90"/>
      <c r="F128" s="90"/>
      <c r="G128" s="9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</row>
    <row r="129" spans="1:136" ht="15.75">
      <c r="A129" s="147"/>
      <c r="B129" s="157"/>
      <c r="C129" s="149"/>
      <c r="D129" s="5" t="s">
        <v>19</v>
      </c>
      <c r="E129" s="90"/>
      <c r="F129" s="90"/>
      <c r="G129" s="9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</row>
    <row r="130" spans="1:136" ht="15.75">
      <c r="A130" s="147"/>
      <c r="B130" s="158"/>
      <c r="C130" s="149"/>
      <c r="D130" s="5" t="s">
        <v>17</v>
      </c>
      <c r="E130" s="90">
        <v>1000</v>
      </c>
      <c r="F130" s="90"/>
      <c r="G130" s="9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</row>
    <row r="131" spans="1:136" ht="15.75">
      <c r="A131" s="147" t="s">
        <v>73</v>
      </c>
      <c r="B131" s="156" t="s">
        <v>237</v>
      </c>
      <c r="C131" s="149">
        <v>2010</v>
      </c>
      <c r="D131" s="9" t="s">
        <v>18</v>
      </c>
      <c r="E131" s="89">
        <f>SUM(E132:E135)</f>
        <v>40</v>
      </c>
      <c r="F131" s="89">
        <f>SUM(F132:F135)</f>
        <v>0</v>
      </c>
      <c r="G131" s="89">
        <f>F131/E131*100</f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</row>
    <row r="132" spans="1:136" ht="15.75">
      <c r="A132" s="147"/>
      <c r="B132" s="157"/>
      <c r="C132" s="149"/>
      <c r="D132" s="5" t="s">
        <v>14</v>
      </c>
      <c r="E132" s="90"/>
      <c r="F132" s="90"/>
      <c r="G132" s="9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</row>
    <row r="133" spans="1:136" ht="15.75">
      <c r="A133" s="147"/>
      <c r="B133" s="157"/>
      <c r="C133" s="149"/>
      <c r="D133" s="5" t="s">
        <v>15</v>
      </c>
      <c r="E133" s="90"/>
      <c r="F133" s="90"/>
      <c r="G133" s="9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</row>
    <row r="134" spans="1:136" ht="15.75">
      <c r="A134" s="147"/>
      <c r="B134" s="157"/>
      <c r="C134" s="149"/>
      <c r="D134" s="5" t="s">
        <v>19</v>
      </c>
      <c r="E134" s="90"/>
      <c r="F134" s="90"/>
      <c r="G134" s="9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</row>
    <row r="135" spans="1:136" ht="15.75">
      <c r="A135" s="147"/>
      <c r="B135" s="158"/>
      <c r="C135" s="149"/>
      <c r="D135" s="5" t="s">
        <v>17</v>
      </c>
      <c r="E135" s="90">
        <v>40</v>
      </c>
      <c r="F135" s="90"/>
      <c r="G135" s="9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</row>
    <row r="136" spans="1:136" ht="15.75">
      <c r="A136" s="147" t="s">
        <v>75</v>
      </c>
      <c r="B136" s="156" t="s">
        <v>274</v>
      </c>
      <c r="C136" s="149">
        <v>2010</v>
      </c>
      <c r="D136" s="9" t="s">
        <v>18</v>
      </c>
      <c r="E136" s="89">
        <f>SUM(E137:E140)</f>
        <v>500</v>
      </c>
      <c r="F136" s="89">
        <f>SUM(F137:F140)</f>
        <v>0</v>
      </c>
      <c r="G136" s="89">
        <f>F136/E136*100</f>
        <v>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</row>
    <row r="137" spans="1:136" ht="15.75">
      <c r="A137" s="147"/>
      <c r="B137" s="157"/>
      <c r="C137" s="149"/>
      <c r="D137" s="5" t="s">
        <v>14</v>
      </c>
      <c r="E137" s="90"/>
      <c r="F137" s="90"/>
      <c r="G137" s="9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</row>
    <row r="138" spans="1:136" ht="15.75">
      <c r="A138" s="147"/>
      <c r="B138" s="157"/>
      <c r="C138" s="149"/>
      <c r="D138" s="5" t="s">
        <v>15</v>
      </c>
      <c r="E138" s="90"/>
      <c r="F138" s="90"/>
      <c r="G138" s="9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</row>
    <row r="139" spans="1:136" ht="15.75">
      <c r="A139" s="147"/>
      <c r="B139" s="157"/>
      <c r="C139" s="149"/>
      <c r="D139" s="5" t="s">
        <v>19</v>
      </c>
      <c r="E139" s="90"/>
      <c r="F139" s="90"/>
      <c r="G139" s="9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</row>
    <row r="140" spans="1:136" ht="15.75">
      <c r="A140" s="147"/>
      <c r="B140" s="158"/>
      <c r="C140" s="149"/>
      <c r="D140" s="5" t="s">
        <v>17</v>
      </c>
      <c r="E140" s="90">
        <v>500</v>
      </c>
      <c r="F140" s="90"/>
      <c r="G140" s="9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</row>
    <row r="141" spans="1:136" ht="15.75">
      <c r="A141" s="147" t="s">
        <v>77</v>
      </c>
      <c r="B141" s="156" t="s">
        <v>281</v>
      </c>
      <c r="C141" s="149">
        <v>2010</v>
      </c>
      <c r="D141" s="9" t="s">
        <v>18</v>
      </c>
      <c r="E141" s="89">
        <f>SUM(E142:E145)</f>
        <v>5000</v>
      </c>
      <c r="F141" s="89">
        <f>SUM(F142:F145)</f>
        <v>0</v>
      </c>
      <c r="G141" s="89">
        <f>F141/E141*100</f>
        <v>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</row>
    <row r="142" spans="1:136" ht="15.75">
      <c r="A142" s="147"/>
      <c r="B142" s="157"/>
      <c r="C142" s="149"/>
      <c r="D142" s="5" t="s">
        <v>14</v>
      </c>
      <c r="E142" s="90"/>
      <c r="F142" s="90"/>
      <c r="G142" s="9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</row>
    <row r="143" spans="1:136" ht="15.75">
      <c r="A143" s="147"/>
      <c r="B143" s="157"/>
      <c r="C143" s="149"/>
      <c r="D143" s="5" t="s">
        <v>15</v>
      </c>
      <c r="E143" s="90"/>
      <c r="F143" s="90"/>
      <c r="G143" s="9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</row>
    <row r="144" spans="1:136" ht="15.75">
      <c r="A144" s="147"/>
      <c r="B144" s="157"/>
      <c r="C144" s="149"/>
      <c r="D144" s="5" t="s">
        <v>19</v>
      </c>
      <c r="E144" s="90"/>
      <c r="F144" s="90"/>
      <c r="G144" s="9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</row>
    <row r="145" spans="1:136" ht="15.75">
      <c r="A145" s="147"/>
      <c r="B145" s="158"/>
      <c r="C145" s="149"/>
      <c r="D145" s="5" t="s">
        <v>17</v>
      </c>
      <c r="E145" s="90">
        <v>5000</v>
      </c>
      <c r="F145" s="90"/>
      <c r="G145" s="9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</row>
    <row r="146" spans="1:136" ht="15.75">
      <c r="A146" s="165"/>
      <c r="B146" s="165"/>
      <c r="C146" s="165"/>
      <c r="D146" s="165"/>
      <c r="E146" s="165"/>
      <c r="F146" s="165"/>
      <c r="G146" s="16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</row>
    <row r="147" spans="1:136" ht="15.75">
      <c r="A147" s="79" t="s">
        <v>143</v>
      </c>
      <c r="B147" s="8"/>
      <c r="C147" s="8"/>
      <c r="D147" s="79" t="s">
        <v>18</v>
      </c>
      <c r="E147" s="84">
        <f>SUM(E148:E151)</f>
        <v>5962.6</v>
      </c>
      <c r="F147" s="84">
        <f>SUM(F148:F151)</f>
        <v>2964.3</v>
      </c>
      <c r="G147" s="84">
        <f>F147/E147*100</f>
        <v>49.714889477744606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</row>
    <row r="148" spans="1:136" ht="15.75">
      <c r="A148" s="173"/>
      <c r="B148" s="174"/>
      <c r="C148" s="175"/>
      <c r="D148" s="8" t="s">
        <v>14</v>
      </c>
      <c r="E148" s="87">
        <f>E153+E158+E163+E168+E173+E178+E183+E188+E194+E199+E209+E214+E204</f>
        <v>1810</v>
      </c>
      <c r="F148" s="87">
        <f>F153+F158+F163+F168+F173+F178+F183+F188+F194+F199+F209+F214+F204</f>
        <v>1805.1999999999998</v>
      </c>
      <c r="G148" s="8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</row>
    <row r="149" spans="1:136" ht="15.75">
      <c r="A149" s="176"/>
      <c r="B149" s="177"/>
      <c r="C149" s="178"/>
      <c r="D149" s="8" t="s">
        <v>15</v>
      </c>
      <c r="E149" s="87">
        <f aca="true" t="shared" si="5" ref="E149:F151">E154+E159+E164+E169+E174+E179+E184+E189+E195+E200+E210+E215+E205</f>
        <v>420</v>
      </c>
      <c r="F149" s="87">
        <f t="shared" si="5"/>
        <v>0</v>
      </c>
      <c r="G149" s="8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</row>
    <row r="150" spans="1:136" ht="15.75">
      <c r="A150" s="176"/>
      <c r="B150" s="177"/>
      <c r="C150" s="178"/>
      <c r="D150" s="8" t="s">
        <v>19</v>
      </c>
      <c r="E150" s="87">
        <f t="shared" si="5"/>
        <v>3732.6</v>
      </c>
      <c r="F150" s="87">
        <f t="shared" si="5"/>
        <v>68.4</v>
      </c>
      <c r="G150" s="8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</row>
    <row r="151" spans="1:136" ht="15.75">
      <c r="A151" s="179"/>
      <c r="B151" s="180"/>
      <c r="C151" s="181"/>
      <c r="D151" s="8" t="s">
        <v>17</v>
      </c>
      <c r="E151" s="87">
        <f t="shared" si="5"/>
        <v>0</v>
      </c>
      <c r="F151" s="87">
        <f t="shared" si="5"/>
        <v>1090.7</v>
      </c>
      <c r="G151" s="8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</row>
    <row r="152" spans="1:136" ht="15.75">
      <c r="A152" s="147">
        <v>1</v>
      </c>
      <c r="B152" s="148" t="s">
        <v>144</v>
      </c>
      <c r="C152" s="149">
        <v>2010</v>
      </c>
      <c r="D152" s="9" t="s">
        <v>18</v>
      </c>
      <c r="E152" s="89">
        <f>SUM(E153:E156)</f>
        <v>575.6</v>
      </c>
      <c r="F152" s="89">
        <f>SUM(F153:F156)</f>
        <v>0</v>
      </c>
      <c r="G152" s="89">
        <f>F152/E152*100</f>
        <v>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</row>
    <row r="153" spans="1:136" ht="15.75">
      <c r="A153" s="147"/>
      <c r="B153" s="148"/>
      <c r="C153" s="149"/>
      <c r="D153" s="5" t="s">
        <v>14</v>
      </c>
      <c r="E153" s="90"/>
      <c r="F153" s="90"/>
      <c r="G153" s="9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</row>
    <row r="154" spans="1:136" ht="15.75">
      <c r="A154" s="147"/>
      <c r="B154" s="148"/>
      <c r="C154" s="149"/>
      <c r="D154" s="5" t="s">
        <v>15</v>
      </c>
      <c r="E154" s="90"/>
      <c r="F154" s="90"/>
      <c r="G154" s="9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</row>
    <row r="155" spans="1:136" ht="15.75">
      <c r="A155" s="147"/>
      <c r="B155" s="148"/>
      <c r="C155" s="149"/>
      <c r="D155" s="5" t="s">
        <v>19</v>
      </c>
      <c r="E155" s="5">
        <v>575.6</v>
      </c>
      <c r="F155" s="90"/>
      <c r="G155" s="9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</row>
    <row r="156" spans="1:136" ht="15.75">
      <c r="A156" s="147"/>
      <c r="B156" s="148"/>
      <c r="C156" s="149"/>
      <c r="D156" s="5" t="s">
        <v>17</v>
      </c>
      <c r="E156" s="90"/>
      <c r="F156" s="90"/>
      <c r="G156" s="9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</row>
    <row r="157" spans="1:136" ht="15.75">
      <c r="A157" s="147">
        <v>2</v>
      </c>
      <c r="B157" s="148" t="s">
        <v>145</v>
      </c>
      <c r="C157" s="149">
        <v>2010</v>
      </c>
      <c r="D157" s="9" t="s">
        <v>18</v>
      </c>
      <c r="E157" s="89">
        <f>SUM(E158:E161)</f>
        <v>499</v>
      </c>
      <c r="F157" s="89">
        <f>SUM(F158:F161)</f>
        <v>0</v>
      </c>
      <c r="G157" s="89">
        <f>F157/E157*100</f>
        <v>0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</row>
    <row r="158" spans="1:136" ht="15.75">
      <c r="A158" s="147"/>
      <c r="B158" s="148"/>
      <c r="C158" s="149"/>
      <c r="D158" s="5" t="s">
        <v>14</v>
      </c>
      <c r="E158" s="90"/>
      <c r="F158" s="90"/>
      <c r="G158" s="9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</row>
    <row r="159" spans="1:136" ht="15.75">
      <c r="A159" s="147"/>
      <c r="B159" s="148"/>
      <c r="C159" s="149"/>
      <c r="D159" s="5" t="s">
        <v>15</v>
      </c>
      <c r="E159" s="90"/>
      <c r="F159" s="90"/>
      <c r="G159" s="9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</row>
    <row r="160" spans="1:136" ht="15.75">
      <c r="A160" s="147"/>
      <c r="B160" s="148"/>
      <c r="C160" s="149"/>
      <c r="D160" s="5" t="s">
        <v>19</v>
      </c>
      <c r="E160" s="90">
        <v>499</v>
      </c>
      <c r="F160" s="90"/>
      <c r="G160" s="9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</row>
    <row r="161" spans="1:136" ht="15.75">
      <c r="A161" s="147"/>
      <c r="B161" s="148"/>
      <c r="C161" s="149"/>
      <c r="D161" s="5" t="s">
        <v>17</v>
      </c>
      <c r="E161" s="90"/>
      <c r="F161" s="90"/>
      <c r="G161" s="9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</row>
    <row r="162" spans="1:136" ht="15.75">
      <c r="A162" s="147">
        <v>3</v>
      </c>
      <c r="B162" s="148" t="s">
        <v>146</v>
      </c>
      <c r="C162" s="149">
        <v>2010</v>
      </c>
      <c r="D162" s="9" t="s">
        <v>18</v>
      </c>
      <c r="E162" s="89">
        <f>SUM(E163:E166)</f>
        <v>183</v>
      </c>
      <c r="F162" s="89">
        <f>SUM(F163:F166)</f>
        <v>51.5</v>
      </c>
      <c r="G162" s="89">
        <f>F162/E162*100</f>
        <v>28.142076502732237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</row>
    <row r="163" spans="1:136" ht="15.75">
      <c r="A163" s="147"/>
      <c r="B163" s="148"/>
      <c r="C163" s="149"/>
      <c r="D163" s="5" t="s">
        <v>14</v>
      </c>
      <c r="E163" s="90"/>
      <c r="F163" s="90"/>
      <c r="G163" s="9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</row>
    <row r="164" spans="1:136" ht="15.75">
      <c r="A164" s="147"/>
      <c r="B164" s="148"/>
      <c r="C164" s="149"/>
      <c r="D164" s="5" t="s">
        <v>15</v>
      </c>
      <c r="E164" s="90"/>
      <c r="F164" s="90"/>
      <c r="G164" s="9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</row>
    <row r="165" spans="1:136" ht="15.75">
      <c r="A165" s="147"/>
      <c r="B165" s="148"/>
      <c r="C165" s="149"/>
      <c r="D165" s="5" t="s">
        <v>19</v>
      </c>
      <c r="E165" s="90">
        <v>183</v>
      </c>
      <c r="F165" s="90"/>
      <c r="G165" s="9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</row>
    <row r="166" spans="1:136" ht="15.75">
      <c r="A166" s="147"/>
      <c r="B166" s="148"/>
      <c r="C166" s="149"/>
      <c r="D166" s="5" t="s">
        <v>17</v>
      </c>
      <c r="E166" s="90"/>
      <c r="F166" s="90">
        <v>51.5</v>
      </c>
      <c r="G166" s="9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</row>
    <row r="167" spans="1:136" ht="15.75">
      <c r="A167" s="147">
        <v>4</v>
      </c>
      <c r="B167" s="148" t="s">
        <v>147</v>
      </c>
      <c r="C167" s="149">
        <v>2010</v>
      </c>
      <c r="D167" s="9" t="s">
        <v>18</v>
      </c>
      <c r="E167" s="89">
        <f>SUM(E168:E171)</f>
        <v>300</v>
      </c>
      <c r="F167" s="89">
        <f>SUM(F168:F171)</f>
        <v>948</v>
      </c>
      <c r="G167" s="89">
        <f>F167/E167*100</f>
        <v>316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</row>
    <row r="168" spans="1:136" ht="15.75">
      <c r="A168" s="147"/>
      <c r="B168" s="148"/>
      <c r="C168" s="149"/>
      <c r="D168" s="5" t="s">
        <v>14</v>
      </c>
      <c r="E168" s="90"/>
      <c r="F168" s="90"/>
      <c r="G168" s="9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</row>
    <row r="169" spans="1:136" ht="15.75">
      <c r="A169" s="147"/>
      <c r="B169" s="148"/>
      <c r="C169" s="149"/>
      <c r="D169" s="5" t="s">
        <v>15</v>
      </c>
      <c r="E169" s="90"/>
      <c r="F169" s="90"/>
      <c r="G169" s="9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</row>
    <row r="170" spans="1:136" ht="15.75">
      <c r="A170" s="147"/>
      <c r="B170" s="148"/>
      <c r="C170" s="149"/>
      <c r="D170" s="5" t="s">
        <v>19</v>
      </c>
      <c r="E170" s="90">
        <v>300</v>
      </c>
      <c r="F170" s="90"/>
      <c r="G170" s="9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</row>
    <row r="171" spans="1:136" ht="15.75">
      <c r="A171" s="147"/>
      <c r="B171" s="148"/>
      <c r="C171" s="149"/>
      <c r="D171" s="5" t="s">
        <v>17</v>
      </c>
      <c r="E171" s="90"/>
      <c r="F171" s="90">
        <v>948</v>
      </c>
      <c r="G171" s="9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</row>
    <row r="172" spans="1:136" ht="15.75">
      <c r="A172" s="147">
        <v>5</v>
      </c>
      <c r="B172" s="148" t="s">
        <v>148</v>
      </c>
      <c r="C172" s="149">
        <v>2010</v>
      </c>
      <c r="D172" s="9" t="s">
        <v>18</v>
      </c>
      <c r="E172" s="89">
        <f>SUM(E173:E176)</f>
        <v>155</v>
      </c>
      <c r="F172" s="89">
        <f>SUM(F173:F176)</f>
        <v>91.2</v>
      </c>
      <c r="G172" s="89">
        <f>F172/E172*100</f>
        <v>58.83870967741935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</row>
    <row r="173" spans="1:136" ht="15.75">
      <c r="A173" s="147"/>
      <c r="B173" s="148"/>
      <c r="C173" s="149"/>
      <c r="D173" s="5" t="s">
        <v>14</v>
      </c>
      <c r="E173" s="90"/>
      <c r="F173" s="90"/>
      <c r="G173" s="9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</row>
    <row r="174" spans="1:136" ht="15.75">
      <c r="A174" s="147"/>
      <c r="B174" s="148"/>
      <c r="C174" s="149"/>
      <c r="D174" s="5" t="s">
        <v>15</v>
      </c>
      <c r="E174" s="90"/>
      <c r="F174" s="90"/>
      <c r="G174" s="9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</row>
    <row r="175" spans="1:136" ht="15.75">
      <c r="A175" s="147"/>
      <c r="B175" s="148"/>
      <c r="C175" s="149"/>
      <c r="D175" s="5" t="s">
        <v>19</v>
      </c>
      <c r="E175" s="90">
        <v>155</v>
      </c>
      <c r="F175" s="90"/>
      <c r="G175" s="9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</row>
    <row r="176" spans="1:136" ht="15.75">
      <c r="A176" s="147"/>
      <c r="B176" s="148"/>
      <c r="C176" s="149"/>
      <c r="D176" s="5" t="s">
        <v>17</v>
      </c>
      <c r="E176" s="90"/>
      <c r="F176" s="90">
        <v>91.2</v>
      </c>
      <c r="G176" s="9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</row>
    <row r="177" spans="1:136" ht="15.75">
      <c r="A177" s="205" t="s">
        <v>276</v>
      </c>
      <c r="B177" s="148" t="s">
        <v>275</v>
      </c>
      <c r="C177" s="149">
        <v>2010</v>
      </c>
      <c r="D177" s="9" t="s">
        <v>18</v>
      </c>
      <c r="E177" s="89">
        <f>SUM(E178:E181)</f>
        <v>300</v>
      </c>
      <c r="F177" s="89">
        <f>SUM(F178:F181)</f>
        <v>0</v>
      </c>
      <c r="G177" s="89">
        <f>F177/E177*100</f>
        <v>0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</row>
    <row r="178" spans="1:136" ht="15.75">
      <c r="A178" s="205"/>
      <c r="B178" s="148"/>
      <c r="C178" s="149"/>
      <c r="D178" s="5" t="s">
        <v>14</v>
      </c>
      <c r="E178" s="90"/>
      <c r="F178" s="90"/>
      <c r="G178" s="9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</row>
    <row r="179" spans="1:136" ht="15.75">
      <c r="A179" s="205"/>
      <c r="B179" s="148"/>
      <c r="C179" s="149"/>
      <c r="D179" s="5" t="s">
        <v>15</v>
      </c>
      <c r="E179" s="90"/>
      <c r="F179" s="90"/>
      <c r="G179" s="9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</row>
    <row r="180" spans="1:136" ht="15.75">
      <c r="A180" s="205"/>
      <c r="B180" s="148"/>
      <c r="C180" s="149"/>
      <c r="D180" s="5" t="s">
        <v>19</v>
      </c>
      <c r="E180" s="90">
        <v>300</v>
      </c>
      <c r="F180" s="90"/>
      <c r="G180" s="9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</row>
    <row r="181" spans="1:136" ht="15.75">
      <c r="A181" s="205"/>
      <c r="B181" s="148"/>
      <c r="C181" s="149"/>
      <c r="D181" s="5" t="s">
        <v>17</v>
      </c>
      <c r="E181" s="90"/>
      <c r="F181" s="90"/>
      <c r="G181" s="9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</row>
    <row r="182" spans="1:136" ht="15.75">
      <c r="A182" s="147">
        <v>7</v>
      </c>
      <c r="B182" s="156" t="s">
        <v>149</v>
      </c>
      <c r="C182" s="149">
        <v>2010</v>
      </c>
      <c r="D182" s="9" t="s">
        <v>18</v>
      </c>
      <c r="E182" s="89">
        <f>SUM(E183:E186)</f>
        <v>450</v>
      </c>
      <c r="F182" s="89">
        <f>SUM(F183:F186)</f>
        <v>0</v>
      </c>
      <c r="G182" s="89">
        <f>F182/E182*100</f>
        <v>0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</row>
    <row r="183" spans="1:136" ht="15.75">
      <c r="A183" s="147"/>
      <c r="B183" s="157"/>
      <c r="C183" s="149"/>
      <c r="D183" s="5" t="s">
        <v>14</v>
      </c>
      <c r="E183" s="90"/>
      <c r="F183" s="90"/>
      <c r="G183" s="9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</row>
    <row r="184" spans="1:136" ht="15.75">
      <c r="A184" s="147"/>
      <c r="B184" s="157"/>
      <c r="C184" s="149"/>
      <c r="D184" s="5" t="s">
        <v>15</v>
      </c>
      <c r="E184" s="90"/>
      <c r="F184" s="90"/>
      <c r="G184" s="9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</row>
    <row r="185" spans="1:136" ht="15.75">
      <c r="A185" s="147"/>
      <c r="B185" s="157"/>
      <c r="C185" s="149"/>
      <c r="D185" s="5" t="s">
        <v>19</v>
      </c>
      <c r="E185" s="90">
        <v>450</v>
      </c>
      <c r="F185" s="90"/>
      <c r="G185" s="9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</row>
    <row r="186" spans="1:136" ht="15.75">
      <c r="A186" s="147"/>
      <c r="B186" s="158"/>
      <c r="C186" s="149"/>
      <c r="D186" s="5" t="s">
        <v>17</v>
      </c>
      <c r="E186" s="90"/>
      <c r="F186" s="90"/>
      <c r="G186" s="9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</row>
    <row r="187" spans="1:136" ht="15.75">
      <c r="A187" s="150">
        <v>8</v>
      </c>
      <c r="B187" s="156" t="s">
        <v>150</v>
      </c>
      <c r="C187" s="159">
        <v>2010</v>
      </c>
      <c r="D187" s="9" t="s">
        <v>18</v>
      </c>
      <c r="E187" s="89">
        <f>SUM(E188:E191)</f>
        <v>800</v>
      </c>
      <c r="F187" s="89">
        <f>SUM(F188:F191)</f>
        <v>0</v>
      </c>
      <c r="G187" s="89">
        <f>F187/E187*100</f>
        <v>0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</row>
    <row r="188" spans="1:136" ht="15.75">
      <c r="A188" s="151"/>
      <c r="B188" s="157"/>
      <c r="C188" s="160"/>
      <c r="D188" s="5" t="s">
        <v>14</v>
      </c>
      <c r="E188" s="90"/>
      <c r="F188" s="90"/>
      <c r="G188" s="9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</row>
    <row r="189" spans="1:136" ht="15.75">
      <c r="A189" s="151"/>
      <c r="B189" s="157"/>
      <c r="C189" s="160"/>
      <c r="D189" s="5" t="s">
        <v>15</v>
      </c>
      <c r="E189" s="90"/>
      <c r="F189" s="90"/>
      <c r="G189" s="9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</row>
    <row r="190" spans="1:136" ht="15.75">
      <c r="A190" s="151"/>
      <c r="B190" s="157"/>
      <c r="C190" s="160"/>
      <c r="D190" s="5" t="s">
        <v>19</v>
      </c>
      <c r="E190" s="90">
        <v>800</v>
      </c>
      <c r="F190" s="90"/>
      <c r="G190" s="9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</row>
    <row r="191" spans="1:136" ht="15.75">
      <c r="A191" s="152"/>
      <c r="B191" s="158"/>
      <c r="C191" s="161"/>
      <c r="D191" s="5" t="s">
        <v>17</v>
      </c>
      <c r="E191" s="90"/>
      <c r="F191" s="90"/>
      <c r="G191" s="9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</row>
    <row r="192" spans="1:136" ht="15.75">
      <c r="A192" s="64"/>
      <c r="B192" s="6" t="s">
        <v>153</v>
      </c>
      <c r="C192" s="4"/>
      <c r="D192" s="5"/>
      <c r="E192" s="90"/>
      <c r="F192" s="90"/>
      <c r="G192" s="9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</row>
    <row r="193" spans="1:136" ht="15.75">
      <c r="A193" s="147">
        <v>9</v>
      </c>
      <c r="B193" s="148" t="s">
        <v>154</v>
      </c>
      <c r="C193" s="149">
        <v>2010</v>
      </c>
      <c r="D193" s="9" t="s">
        <v>18</v>
      </c>
      <c r="E193" s="89">
        <f>SUM(E194:E197)</f>
        <v>1450</v>
      </c>
      <c r="F193" s="89">
        <f>SUM(F194:F197)</f>
        <v>1613</v>
      </c>
      <c r="G193" s="89">
        <f>F193/E193*100</f>
        <v>111.24137931034484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</row>
    <row r="194" spans="1:136" ht="15.75">
      <c r="A194" s="147"/>
      <c r="B194" s="148"/>
      <c r="C194" s="149"/>
      <c r="D194" s="5" t="s">
        <v>14</v>
      </c>
      <c r="E194" s="90">
        <v>1450</v>
      </c>
      <c r="F194" s="90">
        <v>1544.6</v>
      </c>
      <c r="G194" s="9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</row>
    <row r="195" spans="1:136" ht="15.75">
      <c r="A195" s="147"/>
      <c r="B195" s="148"/>
      <c r="C195" s="149"/>
      <c r="D195" s="5" t="s">
        <v>15</v>
      </c>
      <c r="E195" s="90"/>
      <c r="F195" s="90"/>
      <c r="G195" s="9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</row>
    <row r="196" spans="1:136" ht="15.75">
      <c r="A196" s="147"/>
      <c r="B196" s="148"/>
      <c r="C196" s="149"/>
      <c r="D196" s="5" t="s">
        <v>19</v>
      </c>
      <c r="E196" s="90"/>
      <c r="F196" s="90">
        <v>68.4</v>
      </c>
      <c r="G196" s="9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</row>
    <row r="197" spans="1:136" ht="15.75">
      <c r="A197" s="147"/>
      <c r="B197" s="148"/>
      <c r="C197" s="149"/>
      <c r="D197" s="5" t="s">
        <v>17</v>
      </c>
      <c r="E197" s="90"/>
      <c r="F197" s="90"/>
      <c r="G197" s="9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</row>
    <row r="198" spans="1:136" ht="15.75">
      <c r="A198" s="147">
        <v>10</v>
      </c>
      <c r="B198" s="148" t="s">
        <v>155</v>
      </c>
      <c r="C198" s="149">
        <v>2010</v>
      </c>
      <c r="D198" s="9" t="s">
        <v>18</v>
      </c>
      <c r="E198" s="89">
        <f>SUM(E199:E202)</f>
        <v>360</v>
      </c>
      <c r="F198" s="89">
        <f>SUM(F199:F202)</f>
        <v>260.6</v>
      </c>
      <c r="G198" s="89">
        <f>F198/E198*100</f>
        <v>72.38888888888889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</row>
    <row r="199" spans="1:136" ht="15.75">
      <c r="A199" s="147"/>
      <c r="B199" s="148"/>
      <c r="C199" s="149"/>
      <c r="D199" s="5" t="s">
        <v>14</v>
      </c>
      <c r="E199" s="90">
        <v>360</v>
      </c>
      <c r="F199" s="90">
        <v>260.6</v>
      </c>
      <c r="G199" s="9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</row>
    <row r="200" spans="1:136" ht="15.75">
      <c r="A200" s="147"/>
      <c r="B200" s="148"/>
      <c r="C200" s="149"/>
      <c r="D200" s="5" t="s">
        <v>15</v>
      </c>
      <c r="E200" s="90"/>
      <c r="F200" s="90"/>
      <c r="G200" s="9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</row>
    <row r="201" spans="1:136" ht="15.75">
      <c r="A201" s="147"/>
      <c r="B201" s="148"/>
      <c r="C201" s="149"/>
      <c r="D201" s="5" t="s">
        <v>19</v>
      </c>
      <c r="E201" s="90"/>
      <c r="F201" s="90"/>
      <c r="G201" s="9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</row>
    <row r="202" spans="1:136" ht="15.75">
      <c r="A202" s="147"/>
      <c r="B202" s="148"/>
      <c r="C202" s="149"/>
      <c r="D202" s="5" t="s">
        <v>17</v>
      </c>
      <c r="E202" s="90"/>
      <c r="F202" s="90"/>
      <c r="G202" s="9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</row>
    <row r="203" spans="1:136" s="110" customFormat="1" ht="15.75">
      <c r="A203" s="170">
        <v>11</v>
      </c>
      <c r="B203" s="171" t="s">
        <v>152</v>
      </c>
      <c r="C203" s="172">
        <v>2010</v>
      </c>
      <c r="D203" s="112" t="s">
        <v>18</v>
      </c>
      <c r="E203" s="113">
        <f>SUM(E204:E207)</f>
        <v>420</v>
      </c>
      <c r="F203" s="113">
        <f>SUM(F204:F207)</f>
        <v>0</v>
      </c>
      <c r="G203" s="113">
        <f>F203/E203*100</f>
        <v>0</v>
      </c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09"/>
      <c r="BM203" s="109"/>
      <c r="BN203" s="109"/>
      <c r="BO203" s="109"/>
      <c r="BP203" s="109"/>
      <c r="BQ203" s="109"/>
      <c r="BR203" s="109"/>
      <c r="BS203" s="109"/>
      <c r="BT203" s="109"/>
      <c r="BU203" s="109"/>
      <c r="BV203" s="109"/>
      <c r="BW203" s="109"/>
      <c r="BX203" s="109"/>
      <c r="BY203" s="109"/>
      <c r="BZ203" s="109"/>
      <c r="CA203" s="109"/>
      <c r="CB203" s="109"/>
      <c r="CC203" s="109"/>
      <c r="CD203" s="109"/>
      <c r="CE203" s="109"/>
      <c r="CF203" s="109"/>
      <c r="CG203" s="109"/>
      <c r="CH203" s="109"/>
      <c r="CI203" s="109"/>
      <c r="CJ203" s="109"/>
      <c r="CK203" s="109"/>
      <c r="CL203" s="109"/>
      <c r="CM203" s="109"/>
      <c r="CN203" s="109"/>
      <c r="CO203" s="109"/>
      <c r="CP203" s="109"/>
      <c r="CQ203" s="109"/>
      <c r="CR203" s="109"/>
      <c r="CS203" s="109"/>
      <c r="CT203" s="109"/>
      <c r="CU203" s="109"/>
      <c r="CV203" s="109"/>
      <c r="CW203" s="109"/>
      <c r="CX203" s="109"/>
      <c r="CY203" s="109"/>
      <c r="CZ203" s="109"/>
      <c r="DA203" s="109"/>
      <c r="DB203" s="109"/>
      <c r="DC203" s="109"/>
      <c r="DD203" s="109"/>
      <c r="DE203" s="109"/>
      <c r="DF203" s="109"/>
      <c r="DG203" s="109"/>
      <c r="DH203" s="109"/>
      <c r="DI203" s="109"/>
      <c r="DJ203" s="109"/>
      <c r="DK203" s="109"/>
      <c r="DL203" s="109"/>
      <c r="DM203" s="109"/>
      <c r="DN203" s="109"/>
      <c r="DO203" s="109"/>
      <c r="DP203" s="109"/>
      <c r="DQ203" s="109"/>
      <c r="DR203" s="109"/>
      <c r="DS203" s="109"/>
      <c r="DT203" s="109"/>
      <c r="DU203" s="109"/>
      <c r="DV203" s="109"/>
      <c r="DW203" s="109"/>
      <c r="DX203" s="109"/>
      <c r="DY203" s="109"/>
      <c r="DZ203" s="109"/>
      <c r="EA203" s="109"/>
      <c r="EB203" s="109"/>
      <c r="EC203" s="109"/>
      <c r="ED203" s="109"/>
      <c r="EE203" s="109"/>
      <c r="EF203" s="109"/>
    </row>
    <row r="204" spans="1:136" s="110" customFormat="1" ht="15.75">
      <c r="A204" s="170"/>
      <c r="B204" s="171"/>
      <c r="C204" s="172"/>
      <c r="D204" s="111" t="s">
        <v>14</v>
      </c>
      <c r="E204" s="108"/>
      <c r="F204" s="108"/>
      <c r="G204" s="108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09"/>
      <c r="BY204" s="109"/>
      <c r="BZ204" s="109"/>
      <c r="CA204" s="109"/>
      <c r="CB204" s="109"/>
      <c r="CC204" s="109"/>
      <c r="CD204" s="109"/>
      <c r="CE204" s="109"/>
      <c r="CF204" s="109"/>
      <c r="CG204" s="109"/>
      <c r="CH204" s="109"/>
      <c r="CI204" s="109"/>
      <c r="CJ204" s="109"/>
      <c r="CK204" s="109"/>
      <c r="CL204" s="109"/>
      <c r="CM204" s="109"/>
      <c r="CN204" s="109"/>
      <c r="CO204" s="109"/>
      <c r="CP204" s="109"/>
      <c r="CQ204" s="109"/>
      <c r="CR204" s="109"/>
      <c r="CS204" s="109"/>
      <c r="CT204" s="109"/>
      <c r="CU204" s="109"/>
      <c r="CV204" s="109"/>
      <c r="CW204" s="109"/>
      <c r="CX204" s="109"/>
      <c r="CY204" s="109"/>
      <c r="CZ204" s="109"/>
      <c r="DA204" s="109"/>
      <c r="DB204" s="109"/>
      <c r="DC204" s="109"/>
      <c r="DD204" s="109"/>
      <c r="DE204" s="109"/>
      <c r="DF204" s="109"/>
      <c r="DG204" s="109"/>
      <c r="DH204" s="109"/>
      <c r="DI204" s="109"/>
      <c r="DJ204" s="109"/>
      <c r="DK204" s="109"/>
      <c r="DL204" s="109"/>
      <c r="DM204" s="109"/>
      <c r="DN204" s="109"/>
      <c r="DO204" s="109"/>
      <c r="DP204" s="109"/>
      <c r="DQ204" s="109"/>
      <c r="DR204" s="109"/>
      <c r="DS204" s="109"/>
      <c r="DT204" s="109"/>
      <c r="DU204" s="109"/>
      <c r="DV204" s="109"/>
      <c r="DW204" s="109"/>
      <c r="DX204" s="109"/>
      <c r="DY204" s="109"/>
      <c r="DZ204" s="109"/>
      <c r="EA204" s="109"/>
      <c r="EB204" s="109"/>
      <c r="EC204" s="109"/>
      <c r="ED204" s="109"/>
      <c r="EE204" s="109"/>
      <c r="EF204" s="109"/>
    </row>
    <row r="205" spans="1:136" s="110" customFormat="1" ht="15.75">
      <c r="A205" s="170"/>
      <c r="B205" s="171"/>
      <c r="C205" s="172"/>
      <c r="D205" s="111" t="s">
        <v>15</v>
      </c>
      <c r="E205" s="108">
        <v>420</v>
      </c>
      <c r="F205" s="108"/>
      <c r="G205" s="108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09"/>
      <c r="BO205" s="109"/>
      <c r="BP205" s="109"/>
      <c r="BQ205" s="109"/>
      <c r="BR205" s="109"/>
      <c r="BS205" s="109"/>
      <c r="BT205" s="109"/>
      <c r="BU205" s="109"/>
      <c r="BV205" s="109"/>
      <c r="BW205" s="109"/>
      <c r="BX205" s="109"/>
      <c r="BY205" s="109"/>
      <c r="BZ205" s="109"/>
      <c r="CA205" s="109"/>
      <c r="CB205" s="109"/>
      <c r="CC205" s="109"/>
      <c r="CD205" s="109"/>
      <c r="CE205" s="109"/>
      <c r="CF205" s="109"/>
      <c r="CG205" s="109"/>
      <c r="CH205" s="109"/>
      <c r="CI205" s="109"/>
      <c r="CJ205" s="109"/>
      <c r="CK205" s="109"/>
      <c r="CL205" s="109"/>
      <c r="CM205" s="109"/>
      <c r="CN205" s="109"/>
      <c r="CO205" s="109"/>
      <c r="CP205" s="109"/>
      <c r="CQ205" s="109"/>
      <c r="CR205" s="109"/>
      <c r="CS205" s="109"/>
      <c r="CT205" s="109"/>
      <c r="CU205" s="109"/>
      <c r="CV205" s="109"/>
      <c r="CW205" s="109"/>
      <c r="CX205" s="109"/>
      <c r="CY205" s="109"/>
      <c r="CZ205" s="109"/>
      <c r="DA205" s="109"/>
      <c r="DB205" s="109"/>
      <c r="DC205" s="109"/>
      <c r="DD205" s="109"/>
      <c r="DE205" s="109"/>
      <c r="DF205" s="109"/>
      <c r="DG205" s="109"/>
      <c r="DH205" s="109"/>
      <c r="DI205" s="109"/>
      <c r="DJ205" s="109"/>
      <c r="DK205" s="109"/>
      <c r="DL205" s="109"/>
      <c r="DM205" s="109"/>
      <c r="DN205" s="109"/>
      <c r="DO205" s="109"/>
      <c r="DP205" s="109"/>
      <c r="DQ205" s="109"/>
      <c r="DR205" s="109"/>
      <c r="DS205" s="109"/>
      <c r="DT205" s="109"/>
      <c r="DU205" s="109"/>
      <c r="DV205" s="109"/>
      <c r="DW205" s="109"/>
      <c r="DX205" s="109"/>
      <c r="DY205" s="109"/>
      <c r="DZ205" s="109"/>
      <c r="EA205" s="109"/>
      <c r="EB205" s="109"/>
      <c r="EC205" s="109"/>
      <c r="ED205" s="109"/>
      <c r="EE205" s="109"/>
      <c r="EF205" s="109"/>
    </row>
    <row r="206" spans="1:136" s="110" customFormat="1" ht="15.75">
      <c r="A206" s="170"/>
      <c r="B206" s="171"/>
      <c r="C206" s="172"/>
      <c r="D206" s="111" t="s">
        <v>19</v>
      </c>
      <c r="E206" s="108"/>
      <c r="F206" s="108"/>
      <c r="G206" s="108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09"/>
      <c r="BO206" s="109"/>
      <c r="BP206" s="109"/>
      <c r="BQ206" s="109"/>
      <c r="BR206" s="109"/>
      <c r="BS206" s="109"/>
      <c r="BT206" s="109"/>
      <c r="BU206" s="109"/>
      <c r="BV206" s="109"/>
      <c r="BW206" s="109"/>
      <c r="BX206" s="109"/>
      <c r="BY206" s="109"/>
      <c r="BZ206" s="109"/>
      <c r="CA206" s="109"/>
      <c r="CB206" s="109"/>
      <c r="CC206" s="109"/>
      <c r="CD206" s="109"/>
      <c r="CE206" s="109"/>
      <c r="CF206" s="109"/>
      <c r="CG206" s="109"/>
      <c r="CH206" s="109"/>
      <c r="CI206" s="109"/>
      <c r="CJ206" s="109"/>
      <c r="CK206" s="109"/>
      <c r="CL206" s="109"/>
      <c r="CM206" s="109"/>
      <c r="CN206" s="109"/>
      <c r="CO206" s="109"/>
      <c r="CP206" s="109"/>
      <c r="CQ206" s="109"/>
      <c r="CR206" s="109"/>
      <c r="CS206" s="109"/>
      <c r="CT206" s="109"/>
      <c r="CU206" s="109"/>
      <c r="CV206" s="109"/>
      <c r="CW206" s="109"/>
      <c r="CX206" s="109"/>
      <c r="CY206" s="109"/>
      <c r="CZ206" s="109"/>
      <c r="DA206" s="109"/>
      <c r="DB206" s="109"/>
      <c r="DC206" s="109"/>
      <c r="DD206" s="109"/>
      <c r="DE206" s="109"/>
      <c r="DF206" s="109"/>
      <c r="DG206" s="109"/>
      <c r="DH206" s="109"/>
      <c r="DI206" s="109"/>
      <c r="DJ206" s="109"/>
      <c r="DK206" s="109"/>
      <c r="DL206" s="109"/>
      <c r="DM206" s="109"/>
      <c r="DN206" s="109"/>
      <c r="DO206" s="109"/>
      <c r="DP206" s="109"/>
      <c r="DQ206" s="109"/>
      <c r="DR206" s="109"/>
      <c r="DS206" s="109"/>
      <c r="DT206" s="109"/>
      <c r="DU206" s="109"/>
      <c r="DV206" s="109"/>
      <c r="DW206" s="109"/>
      <c r="DX206" s="109"/>
      <c r="DY206" s="109"/>
      <c r="DZ206" s="109"/>
      <c r="EA206" s="109"/>
      <c r="EB206" s="109"/>
      <c r="EC206" s="109"/>
      <c r="ED206" s="109"/>
      <c r="EE206" s="109"/>
      <c r="EF206" s="109"/>
    </row>
    <row r="207" spans="1:136" s="110" customFormat="1" ht="15.75">
      <c r="A207" s="170"/>
      <c r="B207" s="171"/>
      <c r="C207" s="172"/>
      <c r="D207" s="111" t="s">
        <v>17</v>
      </c>
      <c r="E207" s="108"/>
      <c r="F207" s="108"/>
      <c r="G207" s="108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09"/>
      <c r="BO207" s="109"/>
      <c r="BP207" s="109"/>
      <c r="BQ207" s="109"/>
      <c r="BR207" s="109"/>
      <c r="BS207" s="109"/>
      <c r="BT207" s="109"/>
      <c r="BU207" s="109"/>
      <c r="BV207" s="109"/>
      <c r="BW207" s="109"/>
      <c r="BX207" s="109"/>
      <c r="BY207" s="109"/>
      <c r="BZ207" s="109"/>
      <c r="CA207" s="109"/>
      <c r="CB207" s="109"/>
      <c r="CC207" s="109"/>
      <c r="CD207" s="109"/>
      <c r="CE207" s="109"/>
      <c r="CF207" s="109"/>
      <c r="CG207" s="109"/>
      <c r="CH207" s="109"/>
      <c r="CI207" s="109"/>
      <c r="CJ207" s="109"/>
      <c r="CK207" s="109"/>
      <c r="CL207" s="109"/>
      <c r="CM207" s="109"/>
      <c r="CN207" s="109"/>
      <c r="CO207" s="109"/>
      <c r="CP207" s="109"/>
      <c r="CQ207" s="109"/>
      <c r="CR207" s="109"/>
      <c r="CS207" s="109"/>
      <c r="CT207" s="109"/>
      <c r="CU207" s="109"/>
      <c r="CV207" s="109"/>
      <c r="CW207" s="109"/>
      <c r="CX207" s="109"/>
      <c r="CY207" s="109"/>
      <c r="CZ207" s="109"/>
      <c r="DA207" s="109"/>
      <c r="DB207" s="109"/>
      <c r="DC207" s="109"/>
      <c r="DD207" s="109"/>
      <c r="DE207" s="109"/>
      <c r="DF207" s="109"/>
      <c r="DG207" s="109"/>
      <c r="DH207" s="109"/>
      <c r="DI207" s="109"/>
      <c r="DJ207" s="109"/>
      <c r="DK207" s="109"/>
      <c r="DL207" s="109"/>
      <c r="DM207" s="109"/>
      <c r="DN207" s="109"/>
      <c r="DO207" s="109"/>
      <c r="DP207" s="109"/>
      <c r="DQ207" s="109"/>
      <c r="DR207" s="109"/>
      <c r="DS207" s="109"/>
      <c r="DT207" s="109"/>
      <c r="DU207" s="109"/>
      <c r="DV207" s="109"/>
      <c r="DW207" s="109"/>
      <c r="DX207" s="109"/>
      <c r="DY207" s="109"/>
      <c r="DZ207" s="109"/>
      <c r="EA207" s="109"/>
      <c r="EB207" s="109"/>
      <c r="EC207" s="109"/>
      <c r="ED207" s="109"/>
      <c r="EE207" s="109"/>
      <c r="EF207" s="109"/>
    </row>
    <row r="208" spans="1:136" ht="15.75">
      <c r="A208" s="147">
        <v>12</v>
      </c>
      <c r="B208" s="148" t="s">
        <v>156</v>
      </c>
      <c r="C208" s="149">
        <v>2010</v>
      </c>
      <c r="D208" s="9" t="s">
        <v>18</v>
      </c>
      <c r="E208" s="89">
        <f>SUM(E209:E212)</f>
        <v>350</v>
      </c>
      <c r="F208" s="89">
        <f>SUM(F209:F212)</f>
        <v>0</v>
      </c>
      <c r="G208" s="89">
        <f>F208/E208*100</f>
        <v>0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</row>
    <row r="209" spans="1:136" ht="15.75">
      <c r="A209" s="147"/>
      <c r="B209" s="148"/>
      <c r="C209" s="149"/>
      <c r="D209" s="5" t="s">
        <v>14</v>
      </c>
      <c r="E209" s="90"/>
      <c r="F209" s="90"/>
      <c r="G209" s="9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</row>
    <row r="210" spans="1:136" ht="15.75">
      <c r="A210" s="147"/>
      <c r="B210" s="148"/>
      <c r="C210" s="149"/>
      <c r="D210" s="5" t="s">
        <v>15</v>
      </c>
      <c r="E210" s="90"/>
      <c r="F210" s="90"/>
      <c r="G210" s="9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</row>
    <row r="211" spans="1:136" ht="15.75">
      <c r="A211" s="147"/>
      <c r="B211" s="148"/>
      <c r="C211" s="149"/>
      <c r="D211" s="5" t="s">
        <v>19</v>
      </c>
      <c r="E211" s="90">
        <v>350</v>
      </c>
      <c r="F211" s="90"/>
      <c r="G211" s="9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</row>
    <row r="212" spans="1:136" ht="15.75">
      <c r="A212" s="147"/>
      <c r="B212" s="148"/>
      <c r="C212" s="149"/>
      <c r="D212" s="5" t="s">
        <v>17</v>
      </c>
      <c r="E212" s="90"/>
      <c r="F212" s="90"/>
      <c r="G212" s="9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</row>
    <row r="213" spans="1:136" s="110" customFormat="1" ht="15.75">
      <c r="A213" s="170">
        <v>13</v>
      </c>
      <c r="B213" s="171" t="s">
        <v>151</v>
      </c>
      <c r="C213" s="172">
        <v>2010</v>
      </c>
      <c r="D213" s="112" t="s">
        <v>18</v>
      </c>
      <c r="E213" s="113">
        <f>SUM(E214:E217)</f>
        <v>120</v>
      </c>
      <c r="F213" s="113">
        <f>SUM(F214:F217)</f>
        <v>0</v>
      </c>
      <c r="G213" s="113">
        <f>F213/E213*100</f>
        <v>0</v>
      </c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09"/>
      <c r="BS213" s="109"/>
      <c r="BT213" s="109"/>
      <c r="BU213" s="109"/>
      <c r="BV213" s="109"/>
      <c r="BW213" s="109"/>
      <c r="BX213" s="109"/>
      <c r="BY213" s="109"/>
      <c r="BZ213" s="109"/>
      <c r="CA213" s="109"/>
      <c r="CB213" s="109"/>
      <c r="CC213" s="109"/>
      <c r="CD213" s="109"/>
      <c r="CE213" s="109"/>
      <c r="CF213" s="109"/>
      <c r="CG213" s="109"/>
      <c r="CH213" s="109"/>
      <c r="CI213" s="109"/>
      <c r="CJ213" s="109"/>
      <c r="CK213" s="109"/>
      <c r="CL213" s="109"/>
      <c r="CM213" s="109"/>
      <c r="CN213" s="109"/>
      <c r="CO213" s="109"/>
      <c r="CP213" s="109"/>
      <c r="CQ213" s="109"/>
      <c r="CR213" s="109"/>
      <c r="CS213" s="109"/>
      <c r="CT213" s="109"/>
      <c r="CU213" s="109"/>
      <c r="CV213" s="109"/>
      <c r="CW213" s="109"/>
      <c r="CX213" s="109"/>
      <c r="CY213" s="109"/>
      <c r="CZ213" s="109"/>
      <c r="DA213" s="109"/>
      <c r="DB213" s="109"/>
      <c r="DC213" s="109"/>
      <c r="DD213" s="109"/>
      <c r="DE213" s="109"/>
      <c r="DF213" s="109"/>
      <c r="DG213" s="109"/>
      <c r="DH213" s="109"/>
      <c r="DI213" s="109"/>
      <c r="DJ213" s="109"/>
      <c r="DK213" s="109"/>
      <c r="DL213" s="109"/>
      <c r="DM213" s="109"/>
      <c r="DN213" s="109"/>
      <c r="DO213" s="109"/>
      <c r="DP213" s="109"/>
      <c r="DQ213" s="109"/>
      <c r="DR213" s="109"/>
      <c r="DS213" s="109"/>
      <c r="DT213" s="109"/>
      <c r="DU213" s="109"/>
      <c r="DV213" s="109"/>
      <c r="DW213" s="109"/>
      <c r="DX213" s="109"/>
      <c r="DY213" s="109"/>
      <c r="DZ213" s="109"/>
      <c r="EA213" s="109"/>
      <c r="EB213" s="109"/>
      <c r="EC213" s="109"/>
      <c r="ED213" s="109"/>
      <c r="EE213" s="109"/>
      <c r="EF213" s="109"/>
    </row>
    <row r="214" spans="1:136" s="110" customFormat="1" ht="15.75">
      <c r="A214" s="170"/>
      <c r="B214" s="171"/>
      <c r="C214" s="172"/>
      <c r="D214" s="111" t="s">
        <v>14</v>
      </c>
      <c r="E214" s="108"/>
      <c r="F214" s="108"/>
      <c r="G214" s="108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09"/>
      <c r="CA214" s="109"/>
      <c r="CB214" s="109"/>
      <c r="CC214" s="109"/>
      <c r="CD214" s="109"/>
      <c r="CE214" s="109"/>
      <c r="CF214" s="109"/>
      <c r="CG214" s="109"/>
      <c r="CH214" s="109"/>
      <c r="CI214" s="109"/>
      <c r="CJ214" s="109"/>
      <c r="CK214" s="109"/>
      <c r="CL214" s="109"/>
      <c r="CM214" s="109"/>
      <c r="CN214" s="109"/>
      <c r="CO214" s="109"/>
      <c r="CP214" s="109"/>
      <c r="CQ214" s="109"/>
      <c r="CR214" s="109"/>
      <c r="CS214" s="109"/>
      <c r="CT214" s="109"/>
      <c r="CU214" s="109"/>
      <c r="CV214" s="109"/>
      <c r="CW214" s="109"/>
      <c r="CX214" s="109"/>
      <c r="CY214" s="109"/>
      <c r="CZ214" s="109"/>
      <c r="DA214" s="109"/>
      <c r="DB214" s="109"/>
      <c r="DC214" s="109"/>
      <c r="DD214" s="109"/>
      <c r="DE214" s="109"/>
      <c r="DF214" s="109"/>
      <c r="DG214" s="109"/>
      <c r="DH214" s="109"/>
      <c r="DI214" s="109"/>
      <c r="DJ214" s="109"/>
      <c r="DK214" s="109"/>
      <c r="DL214" s="109"/>
      <c r="DM214" s="109"/>
      <c r="DN214" s="109"/>
      <c r="DO214" s="109"/>
      <c r="DP214" s="109"/>
      <c r="DQ214" s="109"/>
      <c r="DR214" s="109"/>
      <c r="DS214" s="109"/>
      <c r="DT214" s="109"/>
      <c r="DU214" s="109"/>
      <c r="DV214" s="109"/>
      <c r="DW214" s="109"/>
      <c r="DX214" s="109"/>
      <c r="DY214" s="109"/>
      <c r="DZ214" s="109"/>
      <c r="EA214" s="109"/>
      <c r="EB214" s="109"/>
      <c r="EC214" s="109"/>
      <c r="ED214" s="109"/>
      <c r="EE214" s="109"/>
      <c r="EF214" s="109"/>
    </row>
    <row r="215" spans="1:136" s="110" customFormat="1" ht="15.75">
      <c r="A215" s="170"/>
      <c r="B215" s="171"/>
      <c r="C215" s="172"/>
      <c r="D215" s="111" t="s">
        <v>15</v>
      </c>
      <c r="E215" s="108"/>
      <c r="F215" s="108"/>
      <c r="G215" s="108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09"/>
      <c r="CF215" s="109"/>
      <c r="CG215" s="109"/>
      <c r="CH215" s="109"/>
      <c r="CI215" s="109"/>
      <c r="CJ215" s="109"/>
      <c r="CK215" s="109"/>
      <c r="CL215" s="109"/>
      <c r="CM215" s="109"/>
      <c r="CN215" s="109"/>
      <c r="CO215" s="109"/>
      <c r="CP215" s="109"/>
      <c r="CQ215" s="109"/>
      <c r="CR215" s="109"/>
      <c r="CS215" s="109"/>
      <c r="CT215" s="109"/>
      <c r="CU215" s="109"/>
      <c r="CV215" s="109"/>
      <c r="CW215" s="109"/>
      <c r="CX215" s="109"/>
      <c r="CY215" s="109"/>
      <c r="CZ215" s="109"/>
      <c r="DA215" s="109"/>
      <c r="DB215" s="109"/>
      <c r="DC215" s="109"/>
      <c r="DD215" s="109"/>
      <c r="DE215" s="109"/>
      <c r="DF215" s="109"/>
      <c r="DG215" s="109"/>
      <c r="DH215" s="109"/>
      <c r="DI215" s="109"/>
      <c r="DJ215" s="109"/>
      <c r="DK215" s="109"/>
      <c r="DL215" s="109"/>
      <c r="DM215" s="109"/>
      <c r="DN215" s="109"/>
      <c r="DO215" s="109"/>
      <c r="DP215" s="109"/>
      <c r="DQ215" s="109"/>
      <c r="DR215" s="109"/>
      <c r="DS215" s="109"/>
      <c r="DT215" s="109"/>
      <c r="DU215" s="109"/>
      <c r="DV215" s="109"/>
      <c r="DW215" s="109"/>
      <c r="DX215" s="109"/>
      <c r="DY215" s="109"/>
      <c r="DZ215" s="109"/>
      <c r="EA215" s="109"/>
      <c r="EB215" s="109"/>
      <c r="EC215" s="109"/>
      <c r="ED215" s="109"/>
      <c r="EE215" s="109"/>
      <c r="EF215" s="109"/>
    </row>
    <row r="216" spans="1:136" s="110" customFormat="1" ht="15.75">
      <c r="A216" s="170"/>
      <c r="B216" s="171"/>
      <c r="C216" s="172"/>
      <c r="D216" s="111" t="s">
        <v>19</v>
      </c>
      <c r="E216" s="108">
        <v>120</v>
      </c>
      <c r="F216" s="108"/>
      <c r="G216" s="108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09"/>
      <c r="CI216" s="109"/>
      <c r="CJ216" s="109"/>
      <c r="CK216" s="109"/>
      <c r="CL216" s="109"/>
      <c r="CM216" s="109"/>
      <c r="CN216" s="109"/>
      <c r="CO216" s="109"/>
      <c r="CP216" s="109"/>
      <c r="CQ216" s="109"/>
      <c r="CR216" s="109"/>
      <c r="CS216" s="109"/>
      <c r="CT216" s="109"/>
      <c r="CU216" s="109"/>
      <c r="CV216" s="109"/>
      <c r="CW216" s="109"/>
      <c r="CX216" s="109"/>
      <c r="CY216" s="109"/>
      <c r="CZ216" s="109"/>
      <c r="DA216" s="109"/>
      <c r="DB216" s="109"/>
      <c r="DC216" s="109"/>
      <c r="DD216" s="109"/>
      <c r="DE216" s="109"/>
      <c r="DF216" s="109"/>
      <c r="DG216" s="109"/>
      <c r="DH216" s="109"/>
      <c r="DI216" s="109"/>
      <c r="DJ216" s="109"/>
      <c r="DK216" s="109"/>
      <c r="DL216" s="109"/>
      <c r="DM216" s="109"/>
      <c r="DN216" s="109"/>
      <c r="DO216" s="109"/>
      <c r="DP216" s="109"/>
      <c r="DQ216" s="109"/>
      <c r="DR216" s="109"/>
      <c r="DS216" s="109"/>
      <c r="DT216" s="109"/>
      <c r="DU216" s="109"/>
      <c r="DV216" s="109"/>
      <c r="DW216" s="109"/>
      <c r="DX216" s="109"/>
      <c r="DY216" s="109"/>
      <c r="DZ216" s="109"/>
      <c r="EA216" s="109"/>
      <c r="EB216" s="109"/>
      <c r="EC216" s="109"/>
      <c r="ED216" s="109"/>
      <c r="EE216" s="109"/>
      <c r="EF216" s="109"/>
    </row>
    <row r="217" spans="1:136" s="110" customFormat="1" ht="15.75">
      <c r="A217" s="170"/>
      <c r="B217" s="171"/>
      <c r="C217" s="172"/>
      <c r="D217" s="111" t="s">
        <v>17</v>
      </c>
      <c r="E217" s="108"/>
      <c r="F217" s="108"/>
      <c r="G217" s="108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09"/>
      <c r="BS217" s="109"/>
      <c r="BT217" s="109"/>
      <c r="BU217" s="109"/>
      <c r="BV217" s="109"/>
      <c r="BW217" s="109"/>
      <c r="BX217" s="109"/>
      <c r="BY217" s="109"/>
      <c r="BZ217" s="109"/>
      <c r="CA217" s="109"/>
      <c r="CB217" s="109"/>
      <c r="CC217" s="109"/>
      <c r="CD217" s="109"/>
      <c r="CE217" s="109"/>
      <c r="CF217" s="109"/>
      <c r="CG217" s="109"/>
      <c r="CH217" s="109"/>
      <c r="CI217" s="109"/>
      <c r="CJ217" s="109"/>
      <c r="CK217" s="109"/>
      <c r="CL217" s="109"/>
      <c r="CM217" s="109"/>
      <c r="CN217" s="109"/>
      <c r="CO217" s="109"/>
      <c r="CP217" s="109"/>
      <c r="CQ217" s="109"/>
      <c r="CR217" s="109"/>
      <c r="CS217" s="109"/>
      <c r="CT217" s="109"/>
      <c r="CU217" s="109"/>
      <c r="CV217" s="109"/>
      <c r="CW217" s="109"/>
      <c r="CX217" s="109"/>
      <c r="CY217" s="109"/>
      <c r="CZ217" s="109"/>
      <c r="DA217" s="109"/>
      <c r="DB217" s="109"/>
      <c r="DC217" s="109"/>
      <c r="DD217" s="109"/>
      <c r="DE217" s="109"/>
      <c r="DF217" s="109"/>
      <c r="DG217" s="109"/>
      <c r="DH217" s="109"/>
      <c r="DI217" s="109"/>
      <c r="DJ217" s="109"/>
      <c r="DK217" s="109"/>
      <c r="DL217" s="109"/>
      <c r="DM217" s="109"/>
      <c r="DN217" s="109"/>
      <c r="DO217" s="109"/>
      <c r="DP217" s="109"/>
      <c r="DQ217" s="109"/>
      <c r="DR217" s="109"/>
      <c r="DS217" s="109"/>
      <c r="DT217" s="109"/>
      <c r="DU217" s="109"/>
      <c r="DV217" s="109"/>
      <c r="DW217" s="109"/>
      <c r="DX217" s="109"/>
      <c r="DY217" s="109"/>
      <c r="DZ217" s="109"/>
      <c r="EA217" s="109"/>
      <c r="EB217" s="109"/>
      <c r="EC217" s="109"/>
      <c r="ED217" s="109"/>
      <c r="EE217" s="109"/>
      <c r="EF217" s="109"/>
    </row>
    <row r="218" spans="1:136" ht="15.75">
      <c r="A218" s="75"/>
      <c r="B218" s="75"/>
      <c r="C218" s="75"/>
      <c r="D218" s="75"/>
      <c r="E218" s="92"/>
      <c r="F218" s="92"/>
      <c r="G218" s="9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</row>
    <row r="219" spans="1:136" ht="15.75">
      <c r="A219" s="79" t="s">
        <v>206</v>
      </c>
      <c r="B219" s="8"/>
      <c r="C219" s="8"/>
      <c r="D219" s="79" t="s">
        <v>18</v>
      </c>
      <c r="E219" s="84">
        <f>SUM(E220:E223)</f>
        <v>140127.9</v>
      </c>
      <c r="F219" s="84">
        <f>SUM(F220:F223)</f>
        <v>3799.5</v>
      </c>
      <c r="G219" s="84">
        <f>F219/E219*100</f>
        <v>2.7114514668385095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</row>
    <row r="220" spans="1:136" ht="15.75">
      <c r="A220" s="173"/>
      <c r="B220" s="174"/>
      <c r="C220" s="175"/>
      <c r="D220" s="8" t="s">
        <v>14</v>
      </c>
      <c r="E220" s="87">
        <f>E226+E231+E236+E241+E246+E251+E256+E261+E267+E272+E283+E277</f>
        <v>0</v>
      </c>
      <c r="F220" s="87">
        <f>F226+F231+F236+F241+F246+F251+F256+F261+F267+F272+F283+F277</f>
        <v>0</v>
      </c>
      <c r="G220" s="8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</row>
    <row r="221" spans="1:136" ht="15.75">
      <c r="A221" s="176"/>
      <c r="B221" s="177"/>
      <c r="C221" s="178"/>
      <c r="D221" s="8" t="s">
        <v>15</v>
      </c>
      <c r="E221" s="87">
        <f aca="true" t="shared" si="6" ref="E221:F221">E227+E232+E237+E242+E247+E252+E257+E262+E268+E273+E284+E278</f>
        <v>129767.5</v>
      </c>
      <c r="F221" s="87">
        <f t="shared" si="6"/>
        <v>3009.2</v>
      </c>
      <c r="G221" s="8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</row>
    <row r="222" spans="1:136" ht="15.75">
      <c r="A222" s="176"/>
      <c r="B222" s="177"/>
      <c r="C222" s="178"/>
      <c r="D222" s="8" t="s">
        <v>19</v>
      </c>
      <c r="E222" s="87">
        <f aca="true" t="shared" si="7" ref="E222:F222">E228+E233+E238+E243+E248+E253+E258+E263+E269+E274+E285+E279</f>
        <v>10068.4</v>
      </c>
      <c r="F222" s="87">
        <f t="shared" si="7"/>
        <v>728.8</v>
      </c>
      <c r="G222" s="8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</row>
    <row r="223" spans="1:136" ht="15.75">
      <c r="A223" s="179"/>
      <c r="B223" s="180"/>
      <c r="C223" s="181"/>
      <c r="D223" s="8" t="s">
        <v>17</v>
      </c>
      <c r="E223" s="87">
        <f aca="true" t="shared" si="8" ref="E223:F223">E229+E234+E239+E244+E249+E254+E259+E264+E270+E275+E286+E280</f>
        <v>292</v>
      </c>
      <c r="F223" s="87">
        <f t="shared" si="8"/>
        <v>61.5</v>
      </c>
      <c r="G223" s="8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</row>
    <row r="224" spans="1:136" ht="15.75">
      <c r="A224" s="66"/>
      <c r="B224" s="206" t="s">
        <v>184</v>
      </c>
      <c r="C224" s="207"/>
      <c r="D224" s="5"/>
      <c r="E224" s="91"/>
      <c r="F224" s="91"/>
      <c r="G224" s="9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</row>
    <row r="225" spans="1:136" ht="15.75">
      <c r="A225" s="147">
        <v>1</v>
      </c>
      <c r="B225" s="148" t="s">
        <v>185</v>
      </c>
      <c r="C225" s="149">
        <v>2010</v>
      </c>
      <c r="D225" s="9" t="s">
        <v>18</v>
      </c>
      <c r="E225" s="89">
        <f>SUM(E226:E229)</f>
        <v>1344</v>
      </c>
      <c r="F225" s="89">
        <f>SUM(F226:F229)</f>
        <v>1143.1</v>
      </c>
      <c r="G225" s="89">
        <f>F225/E225*100</f>
        <v>85.05208333333333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</row>
    <row r="226" spans="1:136" ht="15.75">
      <c r="A226" s="147"/>
      <c r="B226" s="148"/>
      <c r="C226" s="149"/>
      <c r="D226" s="5" t="s">
        <v>14</v>
      </c>
      <c r="E226" s="90"/>
      <c r="F226" s="90"/>
      <c r="G226" s="9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</row>
    <row r="227" spans="1:136" ht="15.75">
      <c r="A227" s="147"/>
      <c r="B227" s="148"/>
      <c r="C227" s="149"/>
      <c r="D227" s="5" t="s">
        <v>15</v>
      </c>
      <c r="E227" s="90">
        <v>615</v>
      </c>
      <c r="F227" s="90">
        <v>901.8</v>
      </c>
      <c r="G227" s="9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</row>
    <row r="228" spans="1:136" ht="15.75">
      <c r="A228" s="147"/>
      <c r="B228" s="148"/>
      <c r="C228" s="149"/>
      <c r="D228" s="5" t="s">
        <v>19</v>
      </c>
      <c r="E228" s="90">
        <v>729</v>
      </c>
      <c r="F228" s="90">
        <v>179.8</v>
      </c>
      <c r="G228" s="9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</row>
    <row r="229" spans="1:136" ht="15.75">
      <c r="A229" s="147"/>
      <c r="B229" s="148"/>
      <c r="C229" s="149"/>
      <c r="D229" s="5" t="s">
        <v>17</v>
      </c>
      <c r="E229" s="90"/>
      <c r="F229" s="90">
        <v>61.5</v>
      </c>
      <c r="G229" s="9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</row>
    <row r="230" spans="1:136" ht="15.75" customHeight="1">
      <c r="A230" s="147">
        <v>2</v>
      </c>
      <c r="B230" s="148" t="s">
        <v>186</v>
      </c>
      <c r="C230" s="149">
        <v>2010</v>
      </c>
      <c r="D230" s="9" t="s">
        <v>18</v>
      </c>
      <c r="E230" s="89">
        <f>SUM(E231:E234)</f>
        <v>242</v>
      </c>
      <c r="F230" s="89">
        <f>SUM(F231:F234)</f>
        <v>43.3</v>
      </c>
      <c r="G230" s="89">
        <f>F230/E230*100</f>
        <v>17.892561983471072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</row>
    <row r="231" spans="1:136" ht="15.75">
      <c r="A231" s="147"/>
      <c r="B231" s="148"/>
      <c r="C231" s="149"/>
      <c r="D231" s="5" t="s">
        <v>14</v>
      </c>
      <c r="E231" s="90"/>
      <c r="F231" s="90"/>
      <c r="G231" s="9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</row>
    <row r="232" spans="1:136" ht="15.75">
      <c r="A232" s="147"/>
      <c r="B232" s="148"/>
      <c r="C232" s="149"/>
      <c r="D232" s="5" t="s">
        <v>15</v>
      </c>
      <c r="E232" s="90">
        <v>242</v>
      </c>
      <c r="F232" s="90">
        <v>43.3</v>
      </c>
      <c r="G232" s="9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</row>
    <row r="233" spans="1:136" ht="15.75">
      <c r="A233" s="147"/>
      <c r="B233" s="148"/>
      <c r="C233" s="149"/>
      <c r="D233" s="5" t="s">
        <v>19</v>
      </c>
      <c r="E233" s="90"/>
      <c r="F233" s="90"/>
      <c r="G233" s="9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</row>
    <row r="234" spans="1:136" ht="15.75">
      <c r="A234" s="147"/>
      <c r="B234" s="148"/>
      <c r="C234" s="149"/>
      <c r="D234" s="5" t="s">
        <v>17</v>
      </c>
      <c r="E234" s="90"/>
      <c r="F234" s="90"/>
      <c r="G234" s="9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</row>
    <row r="235" spans="1:136" ht="15.75">
      <c r="A235" s="147">
        <v>3</v>
      </c>
      <c r="B235" s="148" t="s">
        <v>214</v>
      </c>
      <c r="C235" s="149">
        <v>2010</v>
      </c>
      <c r="D235" s="9" t="s">
        <v>18</v>
      </c>
      <c r="E235" s="89">
        <f>SUM(E236:E239)</f>
        <v>220</v>
      </c>
      <c r="F235" s="89">
        <f>SUM(F236:F239)</f>
        <v>0</v>
      </c>
      <c r="G235" s="89">
        <f>F235/E235*100</f>
        <v>0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</row>
    <row r="236" spans="1:136" ht="15.75">
      <c r="A236" s="147"/>
      <c r="B236" s="148"/>
      <c r="C236" s="149"/>
      <c r="D236" s="5" t="s">
        <v>14</v>
      </c>
      <c r="E236" s="90"/>
      <c r="F236" s="90"/>
      <c r="G236" s="9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</row>
    <row r="237" spans="1:136" ht="15.75">
      <c r="A237" s="147"/>
      <c r="B237" s="148"/>
      <c r="C237" s="149"/>
      <c r="D237" s="5" t="s">
        <v>15</v>
      </c>
      <c r="E237" s="90"/>
      <c r="F237" s="90"/>
      <c r="G237" s="9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</row>
    <row r="238" spans="1:136" ht="15.75">
      <c r="A238" s="147"/>
      <c r="B238" s="148"/>
      <c r="C238" s="149"/>
      <c r="D238" s="5" t="s">
        <v>19</v>
      </c>
      <c r="E238" s="90">
        <v>220</v>
      </c>
      <c r="F238" s="90"/>
      <c r="G238" s="9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</row>
    <row r="239" spans="1:136" ht="15.75">
      <c r="A239" s="147"/>
      <c r="B239" s="148"/>
      <c r="C239" s="149"/>
      <c r="D239" s="5" t="s">
        <v>17</v>
      </c>
      <c r="E239" s="90"/>
      <c r="F239" s="90"/>
      <c r="G239" s="9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</row>
    <row r="240" spans="1:136" ht="15.75">
      <c r="A240" s="147">
        <v>4</v>
      </c>
      <c r="B240" s="148" t="s">
        <v>187</v>
      </c>
      <c r="C240" s="149">
        <v>2010</v>
      </c>
      <c r="D240" s="9" t="s">
        <v>18</v>
      </c>
      <c r="E240" s="89">
        <f>SUM(E241:E244)</f>
        <v>2119.9</v>
      </c>
      <c r="F240" s="89">
        <f>SUM(F241:F244)</f>
        <v>795.6</v>
      </c>
      <c r="G240" s="89">
        <f>F240/E240*100</f>
        <v>37.530072173215714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</row>
    <row r="241" spans="1:136" ht="15.75">
      <c r="A241" s="147"/>
      <c r="B241" s="148"/>
      <c r="C241" s="149"/>
      <c r="D241" s="5" t="s">
        <v>14</v>
      </c>
      <c r="E241" s="90"/>
      <c r="F241" s="90"/>
      <c r="G241" s="9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</row>
    <row r="242" spans="1:136" ht="15.75">
      <c r="A242" s="147"/>
      <c r="B242" s="148"/>
      <c r="C242" s="149"/>
      <c r="D242" s="5" t="s">
        <v>15</v>
      </c>
      <c r="E242" s="90">
        <v>1195.5</v>
      </c>
      <c r="F242" s="90">
        <v>440.8</v>
      </c>
      <c r="G242" s="9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</row>
    <row r="243" spans="1:136" ht="15.75">
      <c r="A243" s="147"/>
      <c r="B243" s="148"/>
      <c r="C243" s="149"/>
      <c r="D243" s="5" t="s">
        <v>19</v>
      </c>
      <c r="E243" s="90">
        <v>924.4</v>
      </c>
      <c r="F243" s="90">
        <v>354.8</v>
      </c>
      <c r="G243" s="9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</row>
    <row r="244" spans="1:136" ht="15.75">
      <c r="A244" s="147"/>
      <c r="B244" s="148"/>
      <c r="C244" s="149"/>
      <c r="D244" s="5" t="s">
        <v>17</v>
      </c>
      <c r="E244" s="90"/>
      <c r="F244" s="90"/>
      <c r="G244" s="9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</row>
    <row r="245" spans="1:136" ht="15.75">
      <c r="A245" s="147">
        <v>5</v>
      </c>
      <c r="B245" s="148" t="s">
        <v>188</v>
      </c>
      <c r="C245" s="149">
        <v>2010</v>
      </c>
      <c r="D245" s="9" t="s">
        <v>18</v>
      </c>
      <c r="E245" s="89">
        <f>SUM(E246:E249)</f>
        <v>194.2</v>
      </c>
      <c r="F245" s="89">
        <f>SUM(F246:F249)</f>
        <v>0</v>
      </c>
      <c r="G245" s="89">
        <f>F245/E245*100</f>
        <v>0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</row>
    <row r="246" spans="1:136" ht="15.75">
      <c r="A246" s="147"/>
      <c r="B246" s="148"/>
      <c r="C246" s="149"/>
      <c r="D246" s="5" t="s">
        <v>14</v>
      </c>
      <c r="E246" s="90"/>
      <c r="F246" s="90"/>
      <c r="G246" s="9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</row>
    <row r="247" spans="1:136" ht="15.75">
      <c r="A247" s="147"/>
      <c r="B247" s="148"/>
      <c r="C247" s="149"/>
      <c r="D247" s="5" t="s">
        <v>15</v>
      </c>
      <c r="E247" s="90"/>
      <c r="F247" s="90"/>
      <c r="G247" s="9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</row>
    <row r="248" spans="1:136" ht="15.75">
      <c r="A248" s="147"/>
      <c r="B248" s="148"/>
      <c r="C248" s="149"/>
      <c r="D248" s="5" t="s">
        <v>19</v>
      </c>
      <c r="E248" s="90">
        <v>194.2</v>
      </c>
      <c r="F248" s="90"/>
      <c r="G248" s="9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</row>
    <row r="249" spans="1:136" ht="15.75">
      <c r="A249" s="147"/>
      <c r="B249" s="148"/>
      <c r="C249" s="149"/>
      <c r="D249" s="5" t="s">
        <v>17</v>
      </c>
      <c r="E249" s="90"/>
      <c r="F249" s="90"/>
      <c r="G249" s="90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</row>
    <row r="250" spans="1:136" ht="15.75">
      <c r="A250" s="147">
        <v>6</v>
      </c>
      <c r="B250" s="148" t="s">
        <v>189</v>
      </c>
      <c r="C250" s="149">
        <v>2010</v>
      </c>
      <c r="D250" s="9" t="s">
        <v>18</v>
      </c>
      <c r="E250" s="89">
        <f>SUM(E251:E254)</f>
        <v>4262.2</v>
      </c>
      <c r="F250" s="89">
        <f>SUM(F251:F254)</f>
        <v>160.2</v>
      </c>
      <c r="G250" s="89">
        <f>F250/E250*100</f>
        <v>3.7586223077284027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</row>
    <row r="251" spans="1:136" ht="15.75">
      <c r="A251" s="147"/>
      <c r="B251" s="148"/>
      <c r="C251" s="149"/>
      <c r="D251" s="5" t="s">
        <v>14</v>
      </c>
      <c r="E251" s="90"/>
      <c r="F251" s="90"/>
      <c r="G251" s="90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</row>
    <row r="252" spans="1:136" ht="15.75">
      <c r="A252" s="147"/>
      <c r="B252" s="148"/>
      <c r="C252" s="149"/>
      <c r="D252" s="5" t="s">
        <v>15</v>
      </c>
      <c r="E252" s="90"/>
      <c r="F252" s="90"/>
      <c r="G252" s="90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</row>
    <row r="253" spans="1:136" ht="15.75">
      <c r="A253" s="147"/>
      <c r="B253" s="148"/>
      <c r="C253" s="149"/>
      <c r="D253" s="5" t="s">
        <v>19</v>
      </c>
      <c r="E253" s="90">
        <v>4262.2</v>
      </c>
      <c r="F253" s="90">
        <v>160.2</v>
      </c>
      <c r="G253" s="90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</row>
    <row r="254" spans="1:136" ht="15.75">
      <c r="A254" s="147"/>
      <c r="B254" s="148"/>
      <c r="C254" s="149"/>
      <c r="D254" s="5" t="s">
        <v>17</v>
      </c>
      <c r="E254" s="90"/>
      <c r="F254" s="90"/>
      <c r="G254" s="90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</row>
    <row r="255" spans="1:136" ht="15.75">
      <c r="A255" s="147">
        <v>7</v>
      </c>
      <c r="B255" s="148" t="s">
        <v>215</v>
      </c>
      <c r="C255" s="149">
        <v>2010</v>
      </c>
      <c r="D255" s="9" t="s">
        <v>18</v>
      </c>
      <c r="E255" s="89">
        <f>SUM(E256:E259)</f>
        <v>500</v>
      </c>
      <c r="F255" s="89">
        <f>SUM(F256:F259)</f>
        <v>0</v>
      </c>
      <c r="G255" s="89">
        <f>F255/E255*100</f>
        <v>0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</row>
    <row r="256" spans="1:136" ht="15.75">
      <c r="A256" s="147"/>
      <c r="B256" s="148"/>
      <c r="C256" s="149"/>
      <c r="D256" s="5" t="s">
        <v>14</v>
      </c>
      <c r="E256" s="90"/>
      <c r="F256" s="90"/>
      <c r="G256" s="9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</row>
    <row r="257" spans="1:136" ht="15.75">
      <c r="A257" s="147"/>
      <c r="B257" s="148"/>
      <c r="C257" s="149"/>
      <c r="D257" s="5" t="s">
        <v>15</v>
      </c>
      <c r="E257" s="90"/>
      <c r="F257" s="90"/>
      <c r="G257" s="90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</row>
    <row r="258" spans="1:136" ht="15.75">
      <c r="A258" s="147"/>
      <c r="B258" s="148"/>
      <c r="C258" s="149"/>
      <c r="D258" s="5" t="s">
        <v>19</v>
      </c>
      <c r="E258" s="90">
        <v>250</v>
      </c>
      <c r="F258" s="90"/>
      <c r="G258" s="90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</row>
    <row r="259" spans="1:136" ht="15.75">
      <c r="A259" s="147"/>
      <c r="B259" s="148"/>
      <c r="C259" s="149"/>
      <c r="D259" s="5" t="s">
        <v>17</v>
      </c>
      <c r="E259" s="90">
        <v>250</v>
      </c>
      <c r="F259" s="90"/>
      <c r="G259" s="90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</row>
    <row r="260" spans="1:136" ht="15.75">
      <c r="A260" s="147">
        <v>8</v>
      </c>
      <c r="B260" s="148" t="s">
        <v>190</v>
      </c>
      <c r="C260" s="149">
        <v>2010</v>
      </c>
      <c r="D260" s="9" t="s">
        <v>18</v>
      </c>
      <c r="E260" s="89">
        <f>SUM(E261:E264)</f>
        <v>2988.6</v>
      </c>
      <c r="F260" s="89">
        <f>SUM(F261:F264)</f>
        <v>1657.3</v>
      </c>
      <c r="G260" s="89">
        <f>F260/E260*100</f>
        <v>55.45405875660845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</row>
    <row r="261" spans="1:136" ht="15.75">
      <c r="A261" s="147"/>
      <c r="B261" s="148"/>
      <c r="C261" s="149"/>
      <c r="D261" s="5" t="s">
        <v>14</v>
      </c>
      <c r="E261" s="90"/>
      <c r="F261" s="90"/>
      <c r="G261" s="9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</row>
    <row r="262" spans="1:136" ht="15.75">
      <c r="A262" s="147"/>
      <c r="B262" s="148"/>
      <c r="C262" s="149"/>
      <c r="D262" s="5" t="s">
        <v>15</v>
      </c>
      <c r="E262" s="90"/>
      <c r="F262" s="90">
        <v>1623.3</v>
      </c>
      <c r="G262" s="9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</row>
    <row r="263" spans="1:136" ht="15.75">
      <c r="A263" s="147"/>
      <c r="B263" s="148"/>
      <c r="C263" s="149"/>
      <c r="D263" s="5" t="s">
        <v>19</v>
      </c>
      <c r="E263" s="90">
        <v>2988.6</v>
      </c>
      <c r="F263" s="90">
        <v>34</v>
      </c>
      <c r="G263" s="90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</row>
    <row r="264" spans="1:136" ht="15.75">
      <c r="A264" s="147"/>
      <c r="B264" s="148"/>
      <c r="C264" s="149"/>
      <c r="D264" s="5" t="s">
        <v>17</v>
      </c>
      <c r="E264" s="90"/>
      <c r="F264" s="90"/>
      <c r="G264" s="90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</row>
    <row r="265" spans="1:136" ht="15.75">
      <c r="A265" s="67"/>
      <c r="B265" s="73" t="s">
        <v>191</v>
      </c>
      <c r="C265" s="68"/>
      <c r="D265" s="69"/>
      <c r="E265" s="91"/>
      <c r="F265" s="91"/>
      <c r="G265" s="9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</row>
    <row r="266" spans="1:136" ht="15.75">
      <c r="A266" s="205" t="s">
        <v>157</v>
      </c>
      <c r="B266" s="148" t="s">
        <v>216</v>
      </c>
      <c r="C266" s="149">
        <v>2010</v>
      </c>
      <c r="D266" s="9" t="s">
        <v>18</v>
      </c>
      <c r="E266" s="89">
        <f>SUM(E267:E270)</f>
        <v>21000</v>
      </c>
      <c r="F266" s="89">
        <f>SUM(F267:F270)</f>
        <v>0</v>
      </c>
      <c r="G266" s="89">
        <f>F266/E266*100</f>
        <v>0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</row>
    <row r="267" spans="1:136" ht="15.75">
      <c r="A267" s="205"/>
      <c r="B267" s="148"/>
      <c r="C267" s="149"/>
      <c r="D267" s="5" t="s">
        <v>14</v>
      </c>
      <c r="E267" s="90"/>
      <c r="F267" s="90"/>
      <c r="G267" s="90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</row>
    <row r="268" spans="1:136" ht="15.75">
      <c r="A268" s="205"/>
      <c r="B268" s="148"/>
      <c r="C268" s="149"/>
      <c r="D268" s="5" t="s">
        <v>15</v>
      </c>
      <c r="E268" s="90">
        <v>20500</v>
      </c>
      <c r="F268" s="90"/>
      <c r="G268" s="9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</row>
    <row r="269" spans="1:136" ht="15.75">
      <c r="A269" s="205"/>
      <c r="B269" s="148"/>
      <c r="C269" s="149"/>
      <c r="D269" s="5" t="s">
        <v>19</v>
      </c>
      <c r="E269" s="90">
        <v>500</v>
      </c>
      <c r="F269" s="90"/>
      <c r="G269" s="90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</row>
    <row r="270" spans="1:136" ht="15.75">
      <c r="A270" s="205"/>
      <c r="B270" s="148"/>
      <c r="C270" s="149"/>
      <c r="D270" s="5" t="s">
        <v>17</v>
      </c>
      <c r="E270" s="90"/>
      <c r="F270" s="90"/>
      <c r="G270" s="9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</row>
    <row r="271" spans="1:136" ht="15.75">
      <c r="A271" s="147">
        <v>10</v>
      </c>
      <c r="B271" s="167" t="s">
        <v>217</v>
      </c>
      <c r="C271" s="149">
        <v>2010</v>
      </c>
      <c r="D271" s="9" t="s">
        <v>18</v>
      </c>
      <c r="E271" s="89">
        <f>SUM(E272:E275)</f>
        <v>15000</v>
      </c>
      <c r="F271" s="89">
        <f>SUM(F272:F275)</f>
        <v>0</v>
      </c>
      <c r="G271" s="89">
        <f>F271/E271*100</f>
        <v>0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</row>
    <row r="272" spans="1:136" ht="15.75">
      <c r="A272" s="147"/>
      <c r="B272" s="168"/>
      <c r="C272" s="149"/>
      <c r="D272" s="5" t="s">
        <v>14</v>
      </c>
      <c r="E272" s="90"/>
      <c r="F272" s="90"/>
      <c r="G272" s="90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</row>
    <row r="273" spans="1:136" ht="15.75">
      <c r="A273" s="147"/>
      <c r="B273" s="168"/>
      <c r="C273" s="149"/>
      <c r="D273" s="5" t="s">
        <v>15</v>
      </c>
      <c r="E273" s="90">
        <v>15000</v>
      </c>
      <c r="F273" s="90"/>
      <c r="G273" s="90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</row>
    <row r="274" spans="1:136" ht="15.75">
      <c r="A274" s="147"/>
      <c r="B274" s="168"/>
      <c r="C274" s="149"/>
      <c r="D274" s="5" t="s">
        <v>19</v>
      </c>
      <c r="E274" s="90"/>
      <c r="F274" s="90"/>
      <c r="G274" s="90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</row>
    <row r="275" spans="1:136" ht="15.75">
      <c r="A275" s="147"/>
      <c r="B275" s="169"/>
      <c r="C275" s="149"/>
      <c r="D275" s="5" t="s">
        <v>17</v>
      </c>
      <c r="E275" s="90"/>
      <c r="F275" s="90"/>
      <c r="G275" s="90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</row>
    <row r="276" spans="1:136" ht="15.75">
      <c r="A276" s="147">
        <v>11</v>
      </c>
      <c r="B276" s="167" t="s">
        <v>192</v>
      </c>
      <c r="C276" s="149">
        <v>2010</v>
      </c>
      <c r="D276" s="9" t="s">
        <v>18</v>
      </c>
      <c r="E276" s="89">
        <f>SUM(E277:E280)</f>
        <v>92215</v>
      </c>
      <c r="F276" s="89">
        <f>SUM(F277:F280)</f>
        <v>0</v>
      </c>
      <c r="G276" s="89">
        <f>F276/E276*100</f>
        <v>0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</row>
    <row r="277" spans="1:136" ht="15.75">
      <c r="A277" s="147"/>
      <c r="B277" s="168"/>
      <c r="C277" s="149"/>
      <c r="D277" s="5" t="s">
        <v>14</v>
      </c>
      <c r="E277" s="90"/>
      <c r="F277" s="90"/>
      <c r="G277" s="90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</row>
    <row r="278" spans="1:136" ht="15.75">
      <c r="A278" s="147"/>
      <c r="B278" s="168"/>
      <c r="C278" s="149"/>
      <c r="D278" s="5" t="s">
        <v>15</v>
      </c>
      <c r="E278" s="90">
        <v>92215</v>
      </c>
      <c r="F278" s="90"/>
      <c r="G278" s="90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</row>
    <row r="279" spans="1:136" ht="15.75">
      <c r="A279" s="147"/>
      <c r="B279" s="168"/>
      <c r="C279" s="149"/>
      <c r="D279" s="5" t="s">
        <v>19</v>
      </c>
      <c r="E279" s="90"/>
      <c r="F279" s="90"/>
      <c r="G279" s="90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</row>
    <row r="280" spans="1:136" ht="15.75">
      <c r="A280" s="147"/>
      <c r="B280" s="169"/>
      <c r="C280" s="149"/>
      <c r="D280" s="5" t="s">
        <v>17</v>
      </c>
      <c r="E280" s="90"/>
      <c r="F280" s="90"/>
      <c r="G280" s="9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</row>
    <row r="281" spans="1:136" ht="19.5" customHeight="1">
      <c r="A281" s="63"/>
      <c r="B281" s="74" t="s">
        <v>193</v>
      </c>
      <c r="C281" s="65"/>
      <c r="D281" s="5"/>
      <c r="E281" s="90"/>
      <c r="F281" s="90"/>
      <c r="G281" s="90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</row>
    <row r="282" spans="1:136" ht="15.75">
      <c r="A282" s="150">
        <v>12</v>
      </c>
      <c r="B282" s="156" t="s">
        <v>194</v>
      </c>
      <c r="C282" s="159">
        <v>2010</v>
      </c>
      <c r="D282" s="9" t="s">
        <v>18</v>
      </c>
      <c r="E282" s="89">
        <f>SUM(E283:E286)</f>
        <v>42</v>
      </c>
      <c r="F282" s="89">
        <f>SUM(F283:F286)</f>
        <v>0</v>
      </c>
      <c r="G282" s="89">
        <f>F282/E282*100</f>
        <v>0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</row>
    <row r="283" spans="1:136" ht="15.75">
      <c r="A283" s="151"/>
      <c r="B283" s="157"/>
      <c r="C283" s="160"/>
      <c r="D283" s="5" t="s">
        <v>14</v>
      </c>
      <c r="E283" s="90"/>
      <c r="F283" s="90"/>
      <c r="G283" s="90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</row>
    <row r="284" spans="1:136" ht="15.75">
      <c r="A284" s="151"/>
      <c r="B284" s="157"/>
      <c r="C284" s="160"/>
      <c r="D284" s="5" t="s">
        <v>15</v>
      </c>
      <c r="E284" s="90"/>
      <c r="F284" s="90"/>
      <c r="G284" s="90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</row>
    <row r="285" spans="1:136" ht="15.75">
      <c r="A285" s="151"/>
      <c r="B285" s="157"/>
      <c r="C285" s="160"/>
      <c r="D285" s="5" t="s">
        <v>19</v>
      </c>
      <c r="E285" s="90"/>
      <c r="F285" s="90"/>
      <c r="G285" s="90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</row>
    <row r="286" spans="1:136" ht="15.75">
      <c r="A286" s="152"/>
      <c r="B286" s="158"/>
      <c r="C286" s="161"/>
      <c r="D286" s="5" t="s">
        <v>17</v>
      </c>
      <c r="E286" s="90">
        <v>42</v>
      </c>
      <c r="F286" s="90"/>
      <c r="G286" s="90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</row>
    <row r="287" spans="1:136" ht="15.75">
      <c r="A287" s="165"/>
      <c r="B287" s="165"/>
      <c r="C287" s="165"/>
      <c r="D287" s="165"/>
      <c r="E287" s="165"/>
      <c r="F287" s="165"/>
      <c r="G287" s="165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</row>
    <row r="288" spans="1:136" ht="15.75">
      <c r="A288" s="79" t="s">
        <v>21</v>
      </c>
      <c r="B288" s="8"/>
      <c r="C288" s="8"/>
      <c r="D288" s="79" t="s">
        <v>18</v>
      </c>
      <c r="E288" s="145">
        <f>SUM(E289:E292)</f>
        <v>3049</v>
      </c>
      <c r="F288" s="145">
        <f>SUM(F289:F292)</f>
        <v>1048</v>
      </c>
      <c r="G288" s="144">
        <f>F288/E288*100</f>
        <v>34.37192522138406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</row>
    <row r="289" spans="1:136" ht="15.75">
      <c r="A289" s="173"/>
      <c r="B289" s="174"/>
      <c r="C289" s="175"/>
      <c r="D289" s="8" t="s">
        <v>14</v>
      </c>
      <c r="E289" s="146">
        <f aca="true" t="shared" si="9" ref="E289:G290">E295+E300+E305+E311+E316+E326+E331+E336+E341+E346+E357+E362+E367+E377+E382+E387+E392+E397+E402+E413+E321+E351+E418</f>
        <v>0</v>
      </c>
      <c r="F289" s="146">
        <f t="shared" si="9"/>
        <v>121</v>
      </c>
      <c r="G289" s="87">
        <f t="shared" si="9"/>
        <v>0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</row>
    <row r="290" spans="1:136" ht="15.75">
      <c r="A290" s="176"/>
      <c r="B290" s="177"/>
      <c r="C290" s="178"/>
      <c r="D290" s="8" t="s">
        <v>15</v>
      </c>
      <c r="E290" s="146">
        <f t="shared" si="9"/>
        <v>25</v>
      </c>
      <c r="F290" s="146">
        <f t="shared" si="9"/>
        <v>93</v>
      </c>
      <c r="G290" s="87">
        <f t="shared" si="9"/>
        <v>0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</row>
    <row r="291" spans="1:136" ht="15.75">
      <c r="A291" s="176"/>
      <c r="B291" s="177"/>
      <c r="C291" s="178"/>
      <c r="D291" s="8" t="s">
        <v>19</v>
      </c>
      <c r="E291" s="146">
        <f>E297+E302+E307+E313+E318+E328+E333+E338+E343+E348+E359+E364+E369+E379+E384+E389+E394+E399+E404+E415+E323+E353+E420</f>
        <v>2784</v>
      </c>
      <c r="F291" s="146">
        <f>F297+F302+F307+F313+F318+F328+F333+F338+F343+F348+F359+F364+F369+F379+F384+F389+F394+F399+F404+F415+F323+F353+F420+F425+F430+F435</f>
        <v>466</v>
      </c>
      <c r="G291" s="87">
        <f>G297+G302+G307+G313+G318+G328+G333+G338+G343+G348+G359+G364+G369+G379+G384+G389+G394+G399+G404+G415+G323+G353+G420</f>
        <v>0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</row>
    <row r="292" spans="1:136" ht="15.75">
      <c r="A292" s="179"/>
      <c r="B292" s="180"/>
      <c r="C292" s="181"/>
      <c r="D292" s="8" t="s">
        <v>17</v>
      </c>
      <c r="E292" s="146">
        <f>E298+E303+E308+E314+E319+E329+E334+E339+E344+E349+E360+E365+E370+E380+E385+E390+E395+E400+E405+E416+E324+E354+E421</f>
        <v>240</v>
      </c>
      <c r="F292" s="146">
        <f>F298+F303+F308+F314+F319+F329+F334+F339+F344+F349+F360+F365+F370+F380+F385+F390+F395+F400+F405+F416+F324+F354+F421</f>
        <v>368</v>
      </c>
      <c r="G292" s="87">
        <f>G298+G303+G308+G314+G319+G329+G334+G339+G344+G349+G360+G365+G370+G380+G385+G390+G395+G400+G405+G416+G324+G354+G421</f>
        <v>0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</row>
    <row r="293" spans="1:136" ht="15.75" customHeight="1">
      <c r="A293" s="10" t="s">
        <v>23</v>
      </c>
      <c r="B293" s="182" t="s">
        <v>22</v>
      </c>
      <c r="C293" s="183"/>
      <c r="D293" s="183"/>
      <c r="E293" s="183"/>
      <c r="F293" s="183"/>
      <c r="G293" s="18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</row>
    <row r="294" spans="1:136" ht="15.75" customHeight="1">
      <c r="A294" s="147" t="s">
        <v>24</v>
      </c>
      <c r="B294" s="148" t="s">
        <v>25</v>
      </c>
      <c r="C294" s="149">
        <v>2010</v>
      </c>
      <c r="D294" s="9" t="s">
        <v>18</v>
      </c>
      <c r="E294" s="89">
        <f>SUM(E295:E298)</f>
        <v>13</v>
      </c>
      <c r="F294" s="89">
        <f>SUM(F295:F298)</f>
        <v>0</v>
      </c>
      <c r="G294" s="89">
        <f>F294/E294*100</f>
        <v>0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</row>
    <row r="295" spans="1:136" ht="15.75">
      <c r="A295" s="147"/>
      <c r="B295" s="148"/>
      <c r="C295" s="149"/>
      <c r="D295" s="5" t="s">
        <v>14</v>
      </c>
      <c r="E295" s="90"/>
      <c r="F295" s="90"/>
      <c r="G295" s="90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</row>
    <row r="296" spans="1:136" ht="15.75">
      <c r="A296" s="147"/>
      <c r="B296" s="148"/>
      <c r="C296" s="149"/>
      <c r="D296" s="5" t="s">
        <v>15</v>
      </c>
      <c r="E296" s="90"/>
      <c r="F296" s="90"/>
      <c r="G296" s="90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</row>
    <row r="297" spans="1:136" ht="15.75">
      <c r="A297" s="147"/>
      <c r="B297" s="148"/>
      <c r="C297" s="149"/>
      <c r="D297" s="5" t="s">
        <v>19</v>
      </c>
      <c r="E297" s="90">
        <v>7</v>
      </c>
      <c r="F297" s="90"/>
      <c r="G297" s="90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</row>
    <row r="298" spans="1:136" ht="15.75">
      <c r="A298" s="147"/>
      <c r="B298" s="148"/>
      <c r="C298" s="149"/>
      <c r="D298" s="5" t="s">
        <v>17</v>
      </c>
      <c r="E298" s="90">
        <v>6</v>
      </c>
      <c r="F298" s="90"/>
      <c r="G298" s="90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</row>
    <row r="299" spans="1:136" ht="15.75" customHeight="1">
      <c r="A299" s="147" t="s">
        <v>239</v>
      </c>
      <c r="B299" s="148" t="s">
        <v>218</v>
      </c>
      <c r="C299" s="149">
        <v>2010</v>
      </c>
      <c r="D299" s="9" t="s">
        <v>18</v>
      </c>
      <c r="E299" s="89">
        <f>SUM(E300:E303)</f>
        <v>5</v>
      </c>
      <c r="F299" s="89">
        <f>SUM(F300:F303)</f>
        <v>0</v>
      </c>
      <c r="G299" s="89">
        <f>F299/E299*100</f>
        <v>0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</row>
    <row r="300" spans="1:136" ht="15.75">
      <c r="A300" s="147"/>
      <c r="B300" s="148"/>
      <c r="C300" s="149"/>
      <c r="D300" s="5" t="s">
        <v>14</v>
      </c>
      <c r="E300" s="90"/>
      <c r="F300" s="90"/>
      <c r="G300" s="90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</row>
    <row r="301" spans="1:136" ht="15.75">
      <c r="A301" s="147"/>
      <c r="B301" s="148"/>
      <c r="C301" s="149"/>
      <c r="D301" s="5" t="s">
        <v>15</v>
      </c>
      <c r="E301" s="90"/>
      <c r="F301" s="90"/>
      <c r="G301" s="9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</row>
    <row r="302" spans="1:136" ht="15.75">
      <c r="A302" s="147"/>
      <c r="B302" s="148"/>
      <c r="C302" s="149"/>
      <c r="D302" s="5" t="s">
        <v>19</v>
      </c>
      <c r="E302" s="90">
        <v>5</v>
      </c>
      <c r="F302" s="90"/>
      <c r="G302" s="9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</row>
    <row r="303" spans="1:136" ht="15.75">
      <c r="A303" s="147"/>
      <c r="B303" s="148"/>
      <c r="C303" s="149"/>
      <c r="D303" s="5" t="s">
        <v>17</v>
      </c>
      <c r="E303" s="90"/>
      <c r="F303" s="90"/>
      <c r="G303" s="90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</row>
    <row r="304" spans="1:136" ht="15.75" customHeight="1">
      <c r="A304" s="147" t="s">
        <v>238</v>
      </c>
      <c r="B304" s="148" t="s">
        <v>219</v>
      </c>
      <c r="C304" s="149">
        <v>2010</v>
      </c>
      <c r="D304" s="9" t="s">
        <v>18</v>
      </c>
      <c r="E304" s="89">
        <f>SUM(E305:E308)</f>
        <v>32</v>
      </c>
      <c r="F304" s="89">
        <f>SUM(F305:F308)</f>
        <v>0</v>
      </c>
      <c r="G304" s="89">
        <f>F304/E304*100</f>
        <v>0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</row>
    <row r="305" spans="1:136" ht="15.75">
      <c r="A305" s="147"/>
      <c r="B305" s="148"/>
      <c r="C305" s="149"/>
      <c r="D305" s="5" t="s">
        <v>14</v>
      </c>
      <c r="E305" s="90"/>
      <c r="F305" s="90"/>
      <c r="G305" s="90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</row>
    <row r="306" spans="1:136" ht="15.75">
      <c r="A306" s="147"/>
      <c r="B306" s="148"/>
      <c r="C306" s="149"/>
      <c r="D306" s="5" t="s">
        <v>15</v>
      </c>
      <c r="E306" s="90">
        <v>25</v>
      </c>
      <c r="F306" s="90"/>
      <c r="G306" s="90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</row>
    <row r="307" spans="1:136" ht="15.75">
      <c r="A307" s="147"/>
      <c r="B307" s="148"/>
      <c r="C307" s="149"/>
      <c r="D307" s="5" t="s">
        <v>19</v>
      </c>
      <c r="E307" s="90"/>
      <c r="F307" s="90"/>
      <c r="G307" s="90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</row>
    <row r="308" spans="1:136" ht="15.75">
      <c r="A308" s="147"/>
      <c r="B308" s="148"/>
      <c r="C308" s="149"/>
      <c r="D308" s="5" t="s">
        <v>17</v>
      </c>
      <c r="E308" s="90">
        <v>7</v>
      </c>
      <c r="F308" s="90"/>
      <c r="G308" s="9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</row>
    <row r="309" spans="1:136" ht="15.75" customHeight="1">
      <c r="A309" s="5">
        <v>2</v>
      </c>
      <c r="B309" s="185" t="s">
        <v>27</v>
      </c>
      <c r="C309" s="186"/>
      <c r="D309" s="186"/>
      <c r="E309" s="186"/>
      <c r="F309" s="186"/>
      <c r="G309" s="18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</row>
    <row r="310" spans="1:136" ht="15.75">
      <c r="A310" s="147" t="s">
        <v>240</v>
      </c>
      <c r="B310" s="148" t="s">
        <v>25</v>
      </c>
      <c r="C310" s="149">
        <v>2010</v>
      </c>
      <c r="D310" s="9" t="s">
        <v>18</v>
      </c>
      <c r="E310" s="89">
        <f>SUM(E311:E314)</f>
        <v>31</v>
      </c>
      <c r="F310" s="89">
        <f>SUM(F311:F314)</f>
        <v>0</v>
      </c>
      <c r="G310" s="89">
        <f>F310/E310*100</f>
        <v>0</v>
      </c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</row>
    <row r="311" spans="1:136" ht="15.75">
      <c r="A311" s="147"/>
      <c r="B311" s="148"/>
      <c r="C311" s="149"/>
      <c r="D311" s="5" t="s">
        <v>14</v>
      </c>
      <c r="E311" s="90"/>
      <c r="F311" s="90"/>
      <c r="G311" s="90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</row>
    <row r="312" spans="1:136" ht="15.75">
      <c r="A312" s="147"/>
      <c r="B312" s="148"/>
      <c r="C312" s="149"/>
      <c r="D312" s="5" t="s">
        <v>15</v>
      </c>
      <c r="E312" s="90"/>
      <c r="F312" s="90"/>
      <c r="G312" s="90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</row>
    <row r="313" spans="1:136" ht="15.75">
      <c r="A313" s="147"/>
      <c r="B313" s="148"/>
      <c r="C313" s="149"/>
      <c r="D313" s="5" t="s">
        <v>19</v>
      </c>
      <c r="E313" s="90">
        <v>23</v>
      </c>
      <c r="F313" s="90"/>
      <c r="G313" s="9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</row>
    <row r="314" spans="1:136" ht="15.75">
      <c r="A314" s="147"/>
      <c r="B314" s="148"/>
      <c r="C314" s="149"/>
      <c r="D314" s="5" t="s">
        <v>17</v>
      </c>
      <c r="E314" s="90">
        <v>8</v>
      </c>
      <c r="F314" s="90"/>
      <c r="G314" s="9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</row>
    <row r="315" spans="1:136" ht="15.75">
      <c r="A315" s="147" t="s">
        <v>241</v>
      </c>
      <c r="B315" s="148" t="s">
        <v>286</v>
      </c>
      <c r="C315" s="149">
        <v>2010</v>
      </c>
      <c r="D315" s="9" t="s">
        <v>18</v>
      </c>
      <c r="E315" s="89">
        <f>SUM(E316:E319)</f>
        <v>30</v>
      </c>
      <c r="F315" s="89">
        <f>SUM(F316:F319)</f>
        <v>0</v>
      </c>
      <c r="G315" s="89">
        <f>F315/E315*100</f>
        <v>0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</row>
    <row r="316" spans="1:136" ht="15.75">
      <c r="A316" s="147"/>
      <c r="B316" s="148"/>
      <c r="C316" s="149"/>
      <c r="D316" s="5" t="s">
        <v>14</v>
      </c>
      <c r="E316" s="90"/>
      <c r="F316" s="90"/>
      <c r="G316" s="9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</row>
    <row r="317" spans="1:136" ht="15.75">
      <c r="A317" s="147"/>
      <c r="B317" s="148"/>
      <c r="C317" s="149"/>
      <c r="D317" s="5" t="s">
        <v>15</v>
      </c>
      <c r="E317" s="90"/>
      <c r="F317" s="90"/>
      <c r="G317" s="90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</row>
    <row r="318" spans="1:136" ht="15.75">
      <c r="A318" s="147"/>
      <c r="B318" s="148"/>
      <c r="C318" s="149"/>
      <c r="D318" s="5" t="s">
        <v>19</v>
      </c>
      <c r="E318" s="90">
        <v>30</v>
      </c>
      <c r="F318" s="90"/>
      <c r="G318" s="90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</row>
    <row r="319" spans="1:136" ht="15.75">
      <c r="A319" s="147"/>
      <c r="B319" s="148"/>
      <c r="C319" s="149"/>
      <c r="D319" s="5" t="s">
        <v>17</v>
      </c>
      <c r="E319" s="90"/>
      <c r="F319" s="90"/>
      <c r="G319" s="90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</row>
    <row r="320" spans="1:136" ht="15.75" customHeight="1">
      <c r="A320" s="147" t="s">
        <v>242</v>
      </c>
      <c r="B320" s="156" t="s">
        <v>243</v>
      </c>
      <c r="C320" s="149">
        <v>2010</v>
      </c>
      <c r="D320" s="9" t="s">
        <v>18</v>
      </c>
      <c r="E320" s="89">
        <f>SUM(E321:E324)</f>
        <v>428</v>
      </c>
      <c r="F320" s="89">
        <f>SUM(F321:F324)</f>
        <v>0</v>
      </c>
      <c r="G320" s="89">
        <f>F320/E320*100</f>
        <v>0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</row>
    <row r="321" spans="1:136" ht="15.75">
      <c r="A321" s="147"/>
      <c r="B321" s="157"/>
      <c r="C321" s="149"/>
      <c r="D321" s="5" t="s">
        <v>14</v>
      </c>
      <c r="E321" s="90"/>
      <c r="F321" s="90"/>
      <c r="G321" s="90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</row>
    <row r="322" spans="1:136" ht="15.75">
      <c r="A322" s="147"/>
      <c r="B322" s="157"/>
      <c r="C322" s="149"/>
      <c r="D322" s="5" t="s">
        <v>15</v>
      </c>
      <c r="E322" s="90"/>
      <c r="F322" s="90"/>
      <c r="G322" s="90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</row>
    <row r="323" spans="1:136" ht="15.75">
      <c r="A323" s="147"/>
      <c r="B323" s="157"/>
      <c r="C323" s="149"/>
      <c r="D323" s="5" t="s">
        <v>19</v>
      </c>
      <c r="E323" s="90">
        <v>428</v>
      </c>
      <c r="F323" s="90"/>
      <c r="G323" s="90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</row>
    <row r="324" spans="1:136" ht="15.75">
      <c r="A324" s="147"/>
      <c r="B324" s="158"/>
      <c r="C324" s="149"/>
      <c r="D324" s="5" t="s">
        <v>17</v>
      </c>
      <c r="E324" s="90"/>
      <c r="F324" s="90"/>
      <c r="G324" s="90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</row>
    <row r="325" spans="1:136" ht="15.75">
      <c r="A325" s="147" t="s">
        <v>244</v>
      </c>
      <c r="B325" s="148" t="s">
        <v>28</v>
      </c>
      <c r="C325" s="149">
        <v>2010</v>
      </c>
      <c r="D325" s="9" t="s">
        <v>18</v>
      </c>
      <c r="E325" s="89">
        <f>SUM(E326:E329)</f>
        <v>23</v>
      </c>
      <c r="F325" s="89">
        <f>SUM(F326:F329)</f>
        <v>0</v>
      </c>
      <c r="G325" s="89">
        <f>F325/E325*100</f>
        <v>0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</row>
    <row r="326" spans="1:136" ht="15.75">
      <c r="A326" s="147"/>
      <c r="B326" s="148"/>
      <c r="C326" s="149"/>
      <c r="D326" s="5" t="s">
        <v>14</v>
      </c>
      <c r="E326" s="90"/>
      <c r="F326" s="90"/>
      <c r="G326" s="90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</row>
    <row r="327" spans="1:136" ht="15.75">
      <c r="A327" s="147"/>
      <c r="B327" s="148"/>
      <c r="C327" s="149"/>
      <c r="D327" s="5" t="s">
        <v>15</v>
      </c>
      <c r="E327" s="90"/>
      <c r="F327" s="90"/>
      <c r="G327" s="90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</row>
    <row r="328" spans="1:136" ht="15.75">
      <c r="A328" s="147"/>
      <c r="B328" s="148"/>
      <c r="C328" s="149"/>
      <c r="D328" s="5" t="s">
        <v>19</v>
      </c>
      <c r="E328" s="90">
        <v>23</v>
      </c>
      <c r="F328" s="90"/>
      <c r="G328" s="90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</row>
    <row r="329" spans="1:136" ht="15.75">
      <c r="A329" s="147"/>
      <c r="B329" s="148"/>
      <c r="C329" s="149"/>
      <c r="D329" s="5" t="s">
        <v>17</v>
      </c>
      <c r="E329" s="90"/>
      <c r="F329" s="90"/>
      <c r="G329" s="90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</row>
    <row r="330" spans="1:136" ht="15.75">
      <c r="A330" s="147" t="s">
        <v>245</v>
      </c>
      <c r="B330" s="148" t="s">
        <v>29</v>
      </c>
      <c r="C330" s="149">
        <v>2010</v>
      </c>
      <c r="D330" s="9" t="s">
        <v>18</v>
      </c>
      <c r="E330" s="89">
        <f>SUM(E331:E334)</f>
        <v>150</v>
      </c>
      <c r="F330" s="89">
        <f>SUM(F331:F334)</f>
        <v>21</v>
      </c>
      <c r="G330" s="89">
        <f>F330/E330*100</f>
        <v>14.000000000000002</v>
      </c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</row>
    <row r="331" spans="1:136" ht="15.75">
      <c r="A331" s="147"/>
      <c r="B331" s="148"/>
      <c r="C331" s="149"/>
      <c r="D331" s="5" t="s">
        <v>14</v>
      </c>
      <c r="E331" s="90"/>
      <c r="F331" s="90"/>
      <c r="G331" s="90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</row>
    <row r="332" spans="1:136" ht="15.75">
      <c r="A332" s="147"/>
      <c r="B332" s="148"/>
      <c r="C332" s="149"/>
      <c r="D332" s="5" t="s">
        <v>15</v>
      </c>
      <c r="E332" s="90"/>
      <c r="F332" s="90"/>
      <c r="G332" s="90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</row>
    <row r="333" spans="1:136" ht="15.75">
      <c r="A333" s="147"/>
      <c r="B333" s="148"/>
      <c r="C333" s="149"/>
      <c r="D333" s="5" t="s">
        <v>19</v>
      </c>
      <c r="E333" s="90">
        <v>150</v>
      </c>
      <c r="F333" s="90">
        <v>21</v>
      </c>
      <c r="G333" s="90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</row>
    <row r="334" spans="1:136" ht="15.75">
      <c r="A334" s="147"/>
      <c r="B334" s="148"/>
      <c r="C334" s="149"/>
      <c r="D334" s="5" t="s">
        <v>17</v>
      </c>
      <c r="E334" s="90"/>
      <c r="F334" s="90"/>
      <c r="G334" s="90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</row>
    <row r="335" spans="1:136" ht="15.75">
      <c r="A335" s="147" t="s">
        <v>246</v>
      </c>
      <c r="B335" s="148" t="s">
        <v>30</v>
      </c>
      <c r="C335" s="149">
        <v>2010</v>
      </c>
      <c r="D335" s="9" t="s">
        <v>18</v>
      </c>
      <c r="E335" s="89">
        <f>SUM(E336:E339)</f>
        <v>50</v>
      </c>
      <c r="F335" s="89">
        <f>SUM(F336:F339)</f>
        <v>0</v>
      </c>
      <c r="G335" s="89">
        <f>F335/E335*100</f>
        <v>0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</row>
    <row r="336" spans="1:136" ht="15.75">
      <c r="A336" s="147"/>
      <c r="B336" s="148"/>
      <c r="C336" s="149"/>
      <c r="D336" s="5" t="s">
        <v>14</v>
      </c>
      <c r="E336" s="90"/>
      <c r="F336" s="90"/>
      <c r="G336" s="90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</row>
    <row r="337" spans="1:136" ht="15.75">
      <c r="A337" s="147"/>
      <c r="B337" s="148"/>
      <c r="C337" s="149"/>
      <c r="D337" s="5" t="s">
        <v>15</v>
      </c>
      <c r="E337" s="90"/>
      <c r="F337" s="90"/>
      <c r="G337" s="9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</row>
    <row r="338" spans="1:136" ht="15.75">
      <c r="A338" s="147"/>
      <c r="B338" s="148"/>
      <c r="C338" s="149"/>
      <c r="D338" s="5" t="s">
        <v>19</v>
      </c>
      <c r="E338" s="90">
        <v>50</v>
      </c>
      <c r="F338" s="90"/>
      <c r="G338" s="90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</row>
    <row r="339" spans="1:136" ht="15.75">
      <c r="A339" s="147"/>
      <c r="B339" s="148"/>
      <c r="C339" s="149"/>
      <c r="D339" s="5" t="s">
        <v>17</v>
      </c>
      <c r="E339" s="90"/>
      <c r="F339" s="90"/>
      <c r="G339" s="90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</row>
    <row r="340" spans="1:136" ht="15.75">
      <c r="A340" s="147" t="s">
        <v>247</v>
      </c>
      <c r="B340" s="148" t="s">
        <v>31</v>
      </c>
      <c r="C340" s="149">
        <v>2010</v>
      </c>
      <c r="D340" s="9" t="s">
        <v>18</v>
      </c>
      <c r="E340" s="89">
        <f>SUM(E341:E344)</f>
        <v>112</v>
      </c>
      <c r="F340" s="89">
        <f>SUM(F341:F344)</f>
        <v>105</v>
      </c>
      <c r="G340" s="89">
        <f>F340/E340*100</f>
        <v>93.75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</row>
    <row r="341" spans="1:136" ht="15.75">
      <c r="A341" s="147"/>
      <c r="B341" s="148"/>
      <c r="C341" s="149"/>
      <c r="D341" s="5" t="s">
        <v>14</v>
      </c>
      <c r="E341" s="90"/>
      <c r="F341" s="90"/>
      <c r="G341" s="90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</row>
    <row r="342" spans="1:136" ht="15.75">
      <c r="A342" s="147"/>
      <c r="B342" s="148"/>
      <c r="C342" s="149"/>
      <c r="D342" s="5" t="s">
        <v>15</v>
      </c>
      <c r="E342" s="90"/>
      <c r="F342" s="90"/>
      <c r="G342" s="90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</row>
    <row r="343" spans="1:136" ht="15.75">
      <c r="A343" s="147"/>
      <c r="B343" s="148"/>
      <c r="C343" s="149"/>
      <c r="D343" s="5" t="s">
        <v>19</v>
      </c>
      <c r="E343" s="90">
        <v>102</v>
      </c>
      <c r="F343" s="90">
        <v>105</v>
      </c>
      <c r="G343" s="90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</row>
    <row r="344" spans="1:136" ht="15.75">
      <c r="A344" s="147"/>
      <c r="B344" s="148"/>
      <c r="C344" s="149"/>
      <c r="D344" s="5" t="s">
        <v>17</v>
      </c>
      <c r="E344" s="90">
        <v>10</v>
      </c>
      <c r="F344" s="90"/>
      <c r="G344" s="90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</row>
    <row r="345" spans="1:136" ht="15.75">
      <c r="A345" s="147" t="s">
        <v>248</v>
      </c>
      <c r="B345" s="148" t="s">
        <v>32</v>
      </c>
      <c r="C345" s="149">
        <v>2010</v>
      </c>
      <c r="D345" s="9" t="s">
        <v>18</v>
      </c>
      <c r="E345" s="89">
        <f>SUM(E346:E349)</f>
        <v>380</v>
      </c>
      <c r="F345" s="89">
        <f>SUM(F346:F349)</f>
        <v>310</v>
      </c>
      <c r="G345" s="89">
        <f>F345/E345*100</f>
        <v>81.57894736842105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</row>
    <row r="346" spans="1:136" ht="15.75">
      <c r="A346" s="147"/>
      <c r="B346" s="148"/>
      <c r="C346" s="149"/>
      <c r="D346" s="5" t="s">
        <v>14</v>
      </c>
      <c r="E346" s="90"/>
      <c r="F346" s="90">
        <v>121</v>
      </c>
      <c r="G346" s="90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</row>
    <row r="347" spans="1:136" ht="15.75">
      <c r="A347" s="147"/>
      <c r="B347" s="148"/>
      <c r="C347" s="149"/>
      <c r="D347" s="5" t="s">
        <v>15</v>
      </c>
      <c r="E347" s="90"/>
      <c r="F347" s="90">
        <v>62</v>
      </c>
      <c r="G347" s="90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</row>
    <row r="348" spans="1:136" ht="15.75">
      <c r="A348" s="147"/>
      <c r="B348" s="148"/>
      <c r="C348" s="149"/>
      <c r="D348" s="5" t="s">
        <v>19</v>
      </c>
      <c r="E348" s="90">
        <v>230</v>
      </c>
      <c r="F348" s="90"/>
      <c r="G348" s="90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</row>
    <row r="349" spans="1:136" ht="15.75">
      <c r="A349" s="147"/>
      <c r="B349" s="148"/>
      <c r="C349" s="149"/>
      <c r="D349" s="5" t="s">
        <v>17</v>
      </c>
      <c r="E349" s="90">
        <v>150</v>
      </c>
      <c r="F349" s="90">
        <v>127</v>
      </c>
      <c r="G349" s="90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</row>
    <row r="350" spans="1:136" ht="15.75" customHeight="1">
      <c r="A350" s="192" t="s">
        <v>249</v>
      </c>
      <c r="B350" s="156" t="s">
        <v>250</v>
      </c>
      <c r="C350" s="149">
        <v>2010</v>
      </c>
      <c r="D350" s="9" t="s">
        <v>18</v>
      </c>
      <c r="E350" s="89">
        <f>SUM(E351:E354)</f>
        <v>300</v>
      </c>
      <c r="F350" s="89">
        <f>SUM(F351:F354)</f>
        <v>0</v>
      </c>
      <c r="G350" s="89">
        <f>F350/E350*100</f>
        <v>0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</row>
    <row r="351" spans="1:136" ht="15.75">
      <c r="A351" s="147"/>
      <c r="B351" s="157"/>
      <c r="C351" s="149"/>
      <c r="D351" s="5" t="s">
        <v>14</v>
      </c>
      <c r="E351" s="90"/>
      <c r="F351" s="90"/>
      <c r="G351" s="90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</row>
    <row r="352" spans="1:136" ht="15.75">
      <c r="A352" s="147"/>
      <c r="B352" s="157"/>
      <c r="C352" s="149"/>
      <c r="D352" s="5" t="s">
        <v>15</v>
      </c>
      <c r="E352" s="90"/>
      <c r="F352" s="90"/>
      <c r="G352" s="90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</row>
    <row r="353" spans="1:136" ht="15.75">
      <c r="A353" s="147"/>
      <c r="B353" s="157"/>
      <c r="C353" s="149"/>
      <c r="D353" s="5" t="s">
        <v>19</v>
      </c>
      <c r="E353" s="90">
        <v>300</v>
      </c>
      <c r="F353" s="90"/>
      <c r="G353" s="90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</row>
    <row r="354" spans="1:136" ht="15.75">
      <c r="A354" s="147"/>
      <c r="B354" s="158"/>
      <c r="C354" s="149"/>
      <c r="D354" s="5" t="s">
        <v>17</v>
      </c>
      <c r="E354" s="90"/>
      <c r="F354" s="90"/>
      <c r="G354" s="90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</row>
    <row r="355" spans="1:136" ht="15.75" customHeight="1">
      <c r="A355" s="5">
        <v>3</v>
      </c>
      <c r="B355" s="185" t="s">
        <v>34</v>
      </c>
      <c r="C355" s="186"/>
      <c r="D355" s="186"/>
      <c r="E355" s="186"/>
      <c r="F355" s="186"/>
      <c r="G355" s="18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</row>
    <row r="356" spans="1:136" ht="15.75">
      <c r="A356" s="192" t="s">
        <v>251</v>
      </c>
      <c r="B356" s="148" t="s">
        <v>25</v>
      </c>
      <c r="C356" s="149">
        <v>2010</v>
      </c>
      <c r="D356" s="9" t="s">
        <v>18</v>
      </c>
      <c r="E356" s="89">
        <f>SUM(E357:E360)</f>
        <v>54</v>
      </c>
      <c r="F356" s="89">
        <f>SUM(F357:F360)</f>
        <v>0</v>
      </c>
      <c r="G356" s="89">
        <f>F356/E356*100</f>
        <v>0</v>
      </c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</row>
    <row r="357" spans="1:136" ht="15.75">
      <c r="A357" s="147"/>
      <c r="B357" s="148"/>
      <c r="C357" s="149"/>
      <c r="D357" s="5" t="s">
        <v>14</v>
      </c>
      <c r="E357" s="90"/>
      <c r="F357" s="90"/>
      <c r="G357" s="90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</row>
    <row r="358" spans="1:136" ht="15.75">
      <c r="A358" s="147"/>
      <c r="B358" s="148"/>
      <c r="C358" s="149"/>
      <c r="D358" s="5" t="s">
        <v>15</v>
      </c>
      <c r="E358" s="90"/>
      <c r="F358" s="90"/>
      <c r="G358" s="90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</row>
    <row r="359" spans="1:136" ht="15.75">
      <c r="A359" s="147"/>
      <c r="B359" s="148"/>
      <c r="C359" s="149"/>
      <c r="D359" s="5" t="s">
        <v>19</v>
      </c>
      <c r="E359" s="90">
        <v>48</v>
      </c>
      <c r="F359" s="90"/>
      <c r="G359" s="90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</row>
    <row r="360" spans="1:136" ht="15.75">
      <c r="A360" s="147"/>
      <c r="B360" s="148"/>
      <c r="C360" s="149"/>
      <c r="D360" s="5" t="s">
        <v>17</v>
      </c>
      <c r="E360" s="90">
        <v>6</v>
      </c>
      <c r="F360" s="90"/>
      <c r="G360" s="90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</row>
    <row r="361" spans="1:136" ht="15.75" customHeight="1">
      <c r="A361" s="147" t="s">
        <v>252</v>
      </c>
      <c r="B361" s="167" t="s">
        <v>277</v>
      </c>
      <c r="C361" s="149">
        <v>2010</v>
      </c>
      <c r="D361" s="9" t="s">
        <v>18</v>
      </c>
      <c r="E361" s="89">
        <f>SUM(E362:E365)</f>
        <v>500</v>
      </c>
      <c r="F361" s="89">
        <f>SUM(F362:F365)</f>
        <v>0</v>
      </c>
      <c r="G361" s="89">
        <f>F361/E361*100</f>
        <v>0</v>
      </c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</row>
    <row r="362" spans="1:136" ht="15.75">
      <c r="A362" s="147"/>
      <c r="B362" s="168"/>
      <c r="C362" s="149"/>
      <c r="D362" s="5" t="s">
        <v>14</v>
      </c>
      <c r="E362" s="90"/>
      <c r="F362" s="90"/>
      <c r="G362" s="90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</row>
    <row r="363" spans="1:136" ht="15.75">
      <c r="A363" s="147"/>
      <c r="B363" s="168"/>
      <c r="C363" s="149"/>
      <c r="D363" s="5" t="s">
        <v>15</v>
      </c>
      <c r="E363" s="90"/>
      <c r="F363" s="90"/>
      <c r="G363" s="90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</row>
    <row r="364" spans="1:136" ht="15.75">
      <c r="A364" s="147"/>
      <c r="B364" s="168"/>
      <c r="C364" s="149"/>
      <c r="D364" s="5" t="s">
        <v>19</v>
      </c>
      <c r="E364" s="90">
        <v>500</v>
      </c>
      <c r="F364" s="90"/>
      <c r="G364" s="90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</row>
    <row r="365" spans="1:136" ht="15.75">
      <c r="A365" s="147"/>
      <c r="B365" s="169"/>
      <c r="C365" s="149"/>
      <c r="D365" s="5" t="s">
        <v>17</v>
      </c>
      <c r="E365" s="90"/>
      <c r="F365" s="90"/>
      <c r="G365" s="90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</row>
    <row r="366" spans="1:136" ht="15.75" customHeight="1">
      <c r="A366" s="193" t="s">
        <v>253</v>
      </c>
      <c r="B366" s="156" t="s">
        <v>278</v>
      </c>
      <c r="C366" s="159">
        <v>2010</v>
      </c>
      <c r="D366" s="9" t="s">
        <v>18</v>
      </c>
      <c r="E366" s="89">
        <f>SUM(E367:E370)</f>
        <v>200</v>
      </c>
      <c r="F366" s="89">
        <f>SUM(F367:F370)</f>
        <v>0</v>
      </c>
      <c r="G366" s="89">
        <f>F366/E366*100</f>
        <v>0</v>
      </c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</row>
    <row r="367" spans="1:136" ht="15.75">
      <c r="A367" s="151"/>
      <c r="B367" s="157"/>
      <c r="C367" s="160"/>
      <c r="D367" s="5" t="s">
        <v>14</v>
      </c>
      <c r="E367" s="90"/>
      <c r="F367" s="90"/>
      <c r="G367" s="90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</row>
    <row r="368" spans="1:136" ht="15.75">
      <c r="A368" s="151"/>
      <c r="B368" s="157"/>
      <c r="C368" s="160"/>
      <c r="D368" s="5" t="s">
        <v>15</v>
      </c>
      <c r="E368" s="90"/>
      <c r="F368" s="90"/>
      <c r="G368" s="90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</row>
    <row r="369" spans="1:136" ht="15.75">
      <c r="A369" s="151"/>
      <c r="B369" s="157"/>
      <c r="C369" s="160"/>
      <c r="D369" s="5" t="s">
        <v>19</v>
      </c>
      <c r="E369" s="90">
        <v>200</v>
      </c>
      <c r="F369" s="90"/>
      <c r="G369" s="90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</row>
    <row r="370" spans="1:136" ht="15.75">
      <c r="A370" s="152"/>
      <c r="B370" s="158"/>
      <c r="C370" s="161"/>
      <c r="D370" s="5" t="s">
        <v>17</v>
      </c>
      <c r="E370" s="90"/>
      <c r="F370" s="90"/>
      <c r="G370" s="90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</row>
    <row r="371" spans="1:136" ht="15.75" customHeight="1">
      <c r="A371" s="193" t="s">
        <v>253</v>
      </c>
      <c r="B371" s="156" t="s">
        <v>287</v>
      </c>
      <c r="C371" s="159"/>
      <c r="D371" s="9" t="s">
        <v>18</v>
      </c>
      <c r="E371" s="89">
        <f>SUM(E372:E375)</f>
        <v>0</v>
      </c>
      <c r="F371" s="89">
        <f>SUM(F372:F375)</f>
        <v>0</v>
      </c>
      <c r="G371" s="89" t="e">
        <f>F371/E371*100</f>
        <v>#DIV/0!</v>
      </c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</row>
    <row r="372" spans="1:136" ht="15.75">
      <c r="A372" s="151"/>
      <c r="B372" s="157"/>
      <c r="C372" s="160"/>
      <c r="D372" s="5" t="s">
        <v>14</v>
      </c>
      <c r="E372" s="90"/>
      <c r="F372" s="90"/>
      <c r="G372" s="90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</row>
    <row r="373" spans="1:136" ht="15.75">
      <c r="A373" s="151"/>
      <c r="B373" s="157"/>
      <c r="C373" s="160"/>
      <c r="D373" s="5" t="s">
        <v>15</v>
      </c>
      <c r="E373" s="90"/>
      <c r="F373" s="90"/>
      <c r="G373" s="90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</row>
    <row r="374" spans="1:136" ht="15.75">
      <c r="A374" s="151"/>
      <c r="B374" s="157"/>
      <c r="C374" s="160"/>
      <c r="D374" s="5" t="s">
        <v>19</v>
      </c>
      <c r="E374" s="90"/>
      <c r="F374" s="90"/>
      <c r="G374" s="90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</row>
    <row r="375" spans="1:136" ht="15.75">
      <c r="A375" s="152"/>
      <c r="B375" s="158"/>
      <c r="C375" s="161"/>
      <c r="D375" s="5" t="s">
        <v>17</v>
      </c>
      <c r="E375" s="90"/>
      <c r="F375" s="90"/>
      <c r="G375" s="90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</row>
    <row r="376" spans="1:136" ht="15.75">
      <c r="A376" s="147" t="s">
        <v>254</v>
      </c>
      <c r="B376" s="148" t="s">
        <v>35</v>
      </c>
      <c r="C376" s="149">
        <v>2010</v>
      </c>
      <c r="D376" s="9" t="s">
        <v>18</v>
      </c>
      <c r="E376" s="89">
        <f>SUM(E377:E380)</f>
        <v>47</v>
      </c>
      <c r="F376" s="89">
        <f>SUM(F377:F380)</f>
        <v>62</v>
      </c>
      <c r="G376" s="89">
        <f>F376/E376*100</f>
        <v>131.91489361702128</v>
      </c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</row>
    <row r="377" spans="1:136" ht="15.75">
      <c r="A377" s="147"/>
      <c r="B377" s="148"/>
      <c r="C377" s="149"/>
      <c r="D377" s="5" t="s">
        <v>14</v>
      </c>
      <c r="E377" s="90"/>
      <c r="F377" s="90"/>
      <c r="G377" s="90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</row>
    <row r="378" spans="1:136" ht="15.75">
      <c r="A378" s="147"/>
      <c r="B378" s="148"/>
      <c r="C378" s="149"/>
      <c r="D378" s="5" t="s">
        <v>15</v>
      </c>
      <c r="E378" s="90"/>
      <c r="F378" s="90"/>
      <c r="G378" s="90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</row>
    <row r="379" spans="1:136" ht="15.75">
      <c r="A379" s="147"/>
      <c r="B379" s="148"/>
      <c r="C379" s="149"/>
      <c r="D379" s="5" t="s">
        <v>19</v>
      </c>
      <c r="E379" s="90">
        <v>44</v>
      </c>
      <c r="F379" s="90">
        <v>50</v>
      </c>
      <c r="G379" s="90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</row>
    <row r="380" spans="1:136" ht="15.75">
      <c r="A380" s="147"/>
      <c r="B380" s="148"/>
      <c r="C380" s="149"/>
      <c r="D380" s="5" t="s">
        <v>17</v>
      </c>
      <c r="E380" s="90">
        <v>3</v>
      </c>
      <c r="F380" s="90">
        <v>12</v>
      </c>
      <c r="G380" s="90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</row>
    <row r="381" spans="1:136" ht="15.75">
      <c r="A381" s="147" t="s">
        <v>255</v>
      </c>
      <c r="B381" s="148" t="s">
        <v>36</v>
      </c>
      <c r="C381" s="149">
        <v>2010</v>
      </c>
      <c r="D381" s="9" t="s">
        <v>18</v>
      </c>
      <c r="E381" s="89">
        <f>SUM(E382:E385)</f>
        <v>125</v>
      </c>
      <c r="F381" s="89">
        <f>SUM(F382:F385)</f>
        <v>136</v>
      </c>
      <c r="G381" s="89">
        <f>F381/E381*100</f>
        <v>108.80000000000001</v>
      </c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</row>
    <row r="382" spans="1:136" ht="15.75">
      <c r="A382" s="147"/>
      <c r="B382" s="148"/>
      <c r="C382" s="149"/>
      <c r="D382" s="5" t="s">
        <v>14</v>
      </c>
      <c r="E382" s="90"/>
      <c r="F382" s="90"/>
      <c r="G382" s="90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</row>
    <row r="383" spans="1:136" ht="15.75">
      <c r="A383" s="147"/>
      <c r="B383" s="148"/>
      <c r="C383" s="149"/>
      <c r="D383" s="5" t="s">
        <v>15</v>
      </c>
      <c r="E383" s="90"/>
      <c r="F383" s="90"/>
      <c r="G383" s="90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</row>
    <row r="384" spans="1:136" ht="15.75">
      <c r="A384" s="147"/>
      <c r="B384" s="148"/>
      <c r="C384" s="149"/>
      <c r="D384" s="5" t="s">
        <v>19</v>
      </c>
      <c r="E384" s="90">
        <v>114</v>
      </c>
      <c r="F384" s="90">
        <v>82</v>
      </c>
      <c r="G384" s="90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</row>
    <row r="385" spans="1:136" ht="15.75">
      <c r="A385" s="147"/>
      <c r="B385" s="148"/>
      <c r="C385" s="149"/>
      <c r="D385" s="5" t="s">
        <v>17</v>
      </c>
      <c r="E385" s="90">
        <v>11</v>
      </c>
      <c r="F385" s="90">
        <v>54</v>
      </c>
      <c r="G385" s="90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</row>
    <row r="386" spans="1:136" ht="15.75">
      <c r="A386" s="147" t="s">
        <v>256</v>
      </c>
      <c r="B386" s="148" t="s">
        <v>37</v>
      </c>
      <c r="C386" s="149">
        <v>2010</v>
      </c>
      <c r="D386" s="9" t="s">
        <v>18</v>
      </c>
      <c r="E386" s="89">
        <f>SUM(E387:E390)</f>
        <v>280</v>
      </c>
      <c r="F386" s="89">
        <f>SUM(F387:F390)</f>
        <v>50</v>
      </c>
      <c r="G386" s="89">
        <f>F386/E386*100</f>
        <v>17.857142857142858</v>
      </c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</row>
    <row r="387" spans="1:136" ht="15.75">
      <c r="A387" s="147"/>
      <c r="B387" s="148"/>
      <c r="C387" s="149"/>
      <c r="D387" s="5" t="s">
        <v>14</v>
      </c>
      <c r="E387" s="90"/>
      <c r="F387" s="90"/>
      <c r="G387" s="90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</row>
    <row r="388" spans="1:136" ht="15.75">
      <c r="A388" s="147"/>
      <c r="B388" s="148"/>
      <c r="C388" s="149"/>
      <c r="D388" s="5" t="s">
        <v>15</v>
      </c>
      <c r="E388" s="90"/>
      <c r="F388" s="90"/>
      <c r="G388" s="90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</row>
    <row r="389" spans="1:136" ht="15.75">
      <c r="A389" s="147"/>
      <c r="B389" s="148"/>
      <c r="C389" s="149"/>
      <c r="D389" s="5" t="s">
        <v>19</v>
      </c>
      <c r="E389" s="90">
        <v>280</v>
      </c>
      <c r="F389" s="90">
        <v>44</v>
      </c>
      <c r="G389" s="90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</row>
    <row r="390" spans="1:136" ht="15.75">
      <c r="A390" s="147"/>
      <c r="B390" s="148"/>
      <c r="C390" s="149"/>
      <c r="D390" s="5" t="s">
        <v>17</v>
      </c>
      <c r="E390" s="90"/>
      <c r="F390" s="90">
        <v>6</v>
      </c>
      <c r="G390" s="90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</row>
    <row r="391" spans="1:136" ht="15.75">
      <c r="A391" s="147" t="s">
        <v>257</v>
      </c>
      <c r="B391" s="148" t="s">
        <v>38</v>
      </c>
      <c r="C391" s="149">
        <v>2010</v>
      </c>
      <c r="D391" s="9" t="s">
        <v>18</v>
      </c>
      <c r="E391" s="89">
        <f>SUM(E392:E395)</f>
        <v>7</v>
      </c>
      <c r="F391" s="89">
        <f>SUM(F392:F395)</f>
        <v>0</v>
      </c>
      <c r="G391" s="89">
        <f>F391/E391*100</f>
        <v>0</v>
      </c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</row>
    <row r="392" spans="1:136" ht="15.75">
      <c r="A392" s="147"/>
      <c r="B392" s="148"/>
      <c r="C392" s="149"/>
      <c r="D392" s="5" t="s">
        <v>14</v>
      </c>
      <c r="E392" s="90"/>
      <c r="F392" s="90"/>
      <c r="G392" s="90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</row>
    <row r="393" spans="1:136" ht="15.75">
      <c r="A393" s="147"/>
      <c r="B393" s="148"/>
      <c r="C393" s="149"/>
      <c r="D393" s="5" t="s">
        <v>15</v>
      </c>
      <c r="E393" s="90"/>
      <c r="F393" s="90"/>
      <c r="G393" s="90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</row>
    <row r="394" spans="1:136" ht="15.75">
      <c r="A394" s="147"/>
      <c r="B394" s="148"/>
      <c r="C394" s="149"/>
      <c r="D394" s="5" t="s">
        <v>19</v>
      </c>
      <c r="E394" s="90">
        <v>4</v>
      </c>
      <c r="F394" s="90"/>
      <c r="G394" s="90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</row>
    <row r="395" spans="1:136" ht="15.75">
      <c r="A395" s="147"/>
      <c r="B395" s="148"/>
      <c r="C395" s="149"/>
      <c r="D395" s="5" t="s">
        <v>17</v>
      </c>
      <c r="E395" s="90">
        <v>3</v>
      </c>
      <c r="F395" s="90"/>
      <c r="G395" s="90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</row>
    <row r="396" spans="1:136" ht="15.75">
      <c r="A396" s="147" t="s">
        <v>258</v>
      </c>
      <c r="B396" s="148" t="s">
        <v>220</v>
      </c>
      <c r="C396" s="149">
        <v>2010</v>
      </c>
      <c r="D396" s="9" t="s">
        <v>18</v>
      </c>
      <c r="E396" s="89">
        <f>SUM(E397:E400)</f>
        <v>55</v>
      </c>
      <c r="F396" s="89">
        <f>SUM(F397:F400)</f>
        <v>245</v>
      </c>
      <c r="G396" s="89">
        <f>F396/E396*100</f>
        <v>445.45454545454544</v>
      </c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</row>
    <row r="397" spans="1:136" ht="15.75">
      <c r="A397" s="147"/>
      <c r="B397" s="148"/>
      <c r="C397" s="149"/>
      <c r="D397" s="5" t="s">
        <v>14</v>
      </c>
      <c r="E397" s="90"/>
      <c r="F397" s="90"/>
      <c r="G397" s="90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</row>
    <row r="398" spans="1:136" ht="15.75">
      <c r="A398" s="147"/>
      <c r="B398" s="148"/>
      <c r="C398" s="149"/>
      <c r="D398" s="5" t="s">
        <v>15</v>
      </c>
      <c r="E398" s="90"/>
      <c r="F398" s="90">
        <v>31</v>
      </c>
      <c r="G398" s="90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</row>
    <row r="399" spans="1:136" ht="15.75">
      <c r="A399" s="147"/>
      <c r="B399" s="148"/>
      <c r="C399" s="149"/>
      <c r="D399" s="5" t="s">
        <v>19</v>
      </c>
      <c r="E399" s="90">
        <v>20</v>
      </c>
      <c r="F399" s="90">
        <v>45</v>
      </c>
      <c r="G399" s="90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</row>
    <row r="400" spans="1:136" ht="15.75">
      <c r="A400" s="147"/>
      <c r="B400" s="148"/>
      <c r="C400" s="149"/>
      <c r="D400" s="5" t="s">
        <v>17</v>
      </c>
      <c r="E400" s="90">
        <v>35</v>
      </c>
      <c r="F400" s="90">
        <v>169</v>
      </c>
      <c r="G400" s="90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</row>
    <row r="401" spans="1:136" ht="15.75">
      <c r="A401" s="147" t="s">
        <v>259</v>
      </c>
      <c r="B401" s="148" t="s">
        <v>221</v>
      </c>
      <c r="C401" s="149">
        <v>2010</v>
      </c>
      <c r="D401" s="9" t="s">
        <v>18</v>
      </c>
      <c r="E401" s="89">
        <f>SUM(E402:E405)</f>
        <v>190</v>
      </c>
      <c r="F401" s="89">
        <f>SUM(F402:F405)</f>
        <v>0</v>
      </c>
      <c r="G401" s="89">
        <f>F401/E401*100</f>
        <v>0</v>
      </c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</row>
    <row r="402" spans="1:136" ht="15.75">
      <c r="A402" s="147"/>
      <c r="B402" s="148"/>
      <c r="C402" s="149"/>
      <c r="D402" s="5" t="s">
        <v>14</v>
      </c>
      <c r="E402" s="90"/>
      <c r="F402" s="90"/>
      <c r="G402" s="90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</row>
    <row r="403" spans="1:136" ht="15.75">
      <c r="A403" s="147"/>
      <c r="B403" s="148"/>
      <c r="C403" s="149"/>
      <c r="D403" s="5" t="s">
        <v>15</v>
      </c>
      <c r="E403" s="90"/>
      <c r="F403" s="90"/>
      <c r="G403" s="90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</row>
    <row r="404" spans="1:136" ht="15.75">
      <c r="A404" s="147"/>
      <c r="B404" s="148"/>
      <c r="C404" s="149"/>
      <c r="D404" s="5" t="s">
        <v>19</v>
      </c>
      <c r="E404" s="90">
        <v>190</v>
      </c>
      <c r="F404" s="90"/>
      <c r="G404" s="90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</row>
    <row r="405" spans="1:136" ht="15.75">
      <c r="A405" s="147"/>
      <c r="B405" s="148"/>
      <c r="C405" s="149"/>
      <c r="D405" s="5" t="s">
        <v>17</v>
      </c>
      <c r="E405" s="90"/>
      <c r="F405" s="90"/>
      <c r="G405" s="90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</row>
    <row r="406" spans="1:136" ht="15.75">
      <c r="A406" s="147" t="s">
        <v>259</v>
      </c>
      <c r="B406" s="148" t="s">
        <v>288</v>
      </c>
      <c r="C406" s="149"/>
      <c r="D406" s="9" t="s">
        <v>18</v>
      </c>
      <c r="E406" s="89">
        <f>SUM(E407:E410)</f>
        <v>0</v>
      </c>
      <c r="F406" s="89">
        <f>SUM(F407:F410)</f>
        <v>0</v>
      </c>
      <c r="G406" s="89" t="e">
        <f>F406/E406*100</f>
        <v>#DIV/0!</v>
      </c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</row>
    <row r="407" spans="1:136" ht="15.75">
      <c r="A407" s="147"/>
      <c r="B407" s="148"/>
      <c r="C407" s="149"/>
      <c r="D407" s="5" t="s">
        <v>14</v>
      </c>
      <c r="E407" s="90"/>
      <c r="F407" s="90"/>
      <c r="G407" s="90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</row>
    <row r="408" spans="1:136" ht="15.75">
      <c r="A408" s="147"/>
      <c r="B408" s="148"/>
      <c r="C408" s="149"/>
      <c r="D408" s="5" t="s">
        <v>15</v>
      </c>
      <c r="E408" s="90"/>
      <c r="F408" s="90"/>
      <c r="G408" s="90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</row>
    <row r="409" spans="1:136" ht="15.75">
      <c r="A409" s="147"/>
      <c r="B409" s="148"/>
      <c r="C409" s="149"/>
      <c r="D409" s="5" t="s">
        <v>19</v>
      </c>
      <c r="E409" s="90"/>
      <c r="F409" s="90"/>
      <c r="G409" s="90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</row>
    <row r="410" spans="1:136" ht="15.75">
      <c r="A410" s="147"/>
      <c r="B410" s="148"/>
      <c r="C410" s="149"/>
      <c r="D410" s="5" t="s">
        <v>17</v>
      </c>
      <c r="E410" s="90"/>
      <c r="F410" s="90"/>
      <c r="G410" s="90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</row>
    <row r="411" spans="1:136" ht="15.75">
      <c r="A411" s="115" t="s">
        <v>73</v>
      </c>
      <c r="B411" s="182" t="s">
        <v>222</v>
      </c>
      <c r="C411" s="183"/>
      <c r="D411" s="183"/>
      <c r="E411" s="183"/>
      <c r="F411" s="183"/>
      <c r="G411" s="18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</row>
    <row r="412" spans="1:136" ht="15.75">
      <c r="A412" s="147" t="s">
        <v>260</v>
      </c>
      <c r="B412" s="148" t="s">
        <v>25</v>
      </c>
      <c r="C412" s="149">
        <v>2010</v>
      </c>
      <c r="D412" s="9" t="s">
        <v>18</v>
      </c>
      <c r="E412" s="89">
        <f>SUM(E413:E416)</f>
        <v>12</v>
      </c>
      <c r="F412" s="89">
        <f>SUM(F413:F416)</f>
        <v>0</v>
      </c>
      <c r="G412" s="89">
        <f>F412/E412*100</f>
        <v>0</v>
      </c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</row>
    <row r="413" spans="1:136" ht="15.75">
      <c r="A413" s="147"/>
      <c r="B413" s="148"/>
      <c r="C413" s="149"/>
      <c r="D413" s="5" t="s">
        <v>14</v>
      </c>
      <c r="E413" s="90"/>
      <c r="F413" s="90"/>
      <c r="G413" s="90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</row>
    <row r="414" spans="1:136" ht="15.75">
      <c r="A414" s="147"/>
      <c r="B414" s="148"/>
      <c r="C414" s="149"/>
      <c r="D414" s="5" t="s">
        <v>15</v>
      </c>
      <c r="E414" s="90"/>
      <c r="F414" s="90"/>
      <c r="G414" s="90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</row>
    <row r="415" spans="1:136" ht="15.75">
      <c r="A415" s="147"/>
      <c r="B415" s="148"/>
      <c r="C415" s="149"/>
      <c r="D415" s="5" t="s">
        <v>19</v>
      </c>
      <c r="E415" s="90">
        <v>11</v>
      </c>
      <c r="F415" s="90"/>
      <c r="G415" s="90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</row>
    <row r="416" spans="1:136" ht="15.75">
      <c r="A416" s="147"/>
      <c r="B416" s="148"/>
      <c r="C416" s="149"/>
      <c r="D416" s="5" t="s">
        <v>17</v>
      </c>
      <c r="E416" s="90">
        <v>1</v>
      </c>
      <c r="F416" s="90"/>
      <c r="G416" s="90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</row>
    <row r="417" spans="1:136" ht="15.75" customHeight="1">
      <c r="A417" s="147" t="s">
        <v>260</v>
      </c>
      <c r="B417" s="156" t="s">
        <v>261</v>
      </c>
      <c r="C417" s="149">
        <v>2010</v>
      </c>
      <c r="D417" s="9" t="s">
        <v>18</v>
      </c>
      <c r="E417" s="89">
        <f>SUM(E418:E421)</f>
        <v>25</v>
      </c>
      <c r="F417" s="89">
        <f>SUM(F418:F421)</f>
        <v>0</v>
      </c>
      <c r="G417" s="89">
        <f>F417/E417*100</f>
        <v>0</v>
      </c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</row>
    <row r="418" spans="1:136" ht="15.75">
      <c r="A418" s="147"/>
      <c r="B418" s="157"/>
      <c r="C418" s="149"/>
      <c r="D418" s="5" t="s">
        <v>14</v>
      </c>
      <c r="E418" s="90"/>
      <c r="F418" s="90"/>
      <c r="G418" s="90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</row>
    <row r="419" spans="1:136" ht="15.75">
      <c r="A419" s="147"/>
      <c r="B419" s="157"/>
      <c r="C419" s="149"/>
      <c r="D419" s="5" t="s">
        <v>15</v>
      </c>
      <c r="E419" s="90"/>
      <c r="F419" s="90"/>
      <c r="G419" s="90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</row>
    <row r="420" spans="1:136" ht="15.75">
      <c r="A420" s="147"/>
      <c r="B420" s="157"/>
      <c r="C420" s="149"/>
      <c r="D420" s="5" t="s">
        <v>19</v>
      </c>
      <c r="E420" s="90">
        <v>25</v>
      </c>
      <c r="F420" s="90"/>
      <c r="G420" s="90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</row>
    <row r="421" spans="1:136" ht="15.75">
      <c r="A421" s="147"/>
      <c r="B421" s="158"/>
      <c r="C421" s="149"/>
      <c r="D421" s="5" t="s">
        <v>17</v>
      </c>
      <c r="E421" s="90"/>
      <c r="F421" s="90"/>
      <c r="G421" s="90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</row>
    <row r="422" spans="1:136" ht="15.75" customHeight="1">
      <c r="A422" s="147" t="s">
        <v>75</v>
      </c>
      <c r="B422" s="156" t="s">
        <v>307</v>
      </c>
      <c r="C422" s="149"/>
      <c r="D422" s="9" t="s">
        <v>18</v>
      </c>
      <c r="E422" s="89">
        <f>SUM(E423:E426)</f>
        <v>0</v>
      </c>
      <c r="F422" s="89">
        <f>SUM(F423:F426)</f>
        <v>32</v>
      </c>
      <c r="G422" s="89" t="e">
        <f>F422/E422*100</f>
        <v>#DIV/0!</v>
      </c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</row>
    <row r="423" spans="1:136" ht="15.75">
      <c r="A423" s="147"/>
      <c r="B423" s="157"/>
      <c r="C423" s="149"/>
      <c r="D423" s="5" t="s">
        <v>14</v>
      </c>
      <c r="E423" s="90"/>
      <c r="F423" s="90"/>
      <c r="G423" s="90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</row>
    <row r="424" spans="1:136" ht="15.75">
      <c r="A424" s="147"/>
      <c r="B424" s="157"/>
      <c r="C424" s="149"/>
      <c r="D424" s="5" t="s">
        <v>15</v>
      </c>
      <c r="E424" s="90"/>
      <c r="F424" s="90"/>
      <c r="G424" s="90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</row>
    <row r="425" spans="1:136" ht="15.75">
      <c r="A425" s="147"/>
      <c r="B425" s="157"/>
      <c r="C425" s="149"/>
      <c r="D425" s="5" t="s">
        <v>19</v>
      </c>
      <c r="E425" s="90"/>
      <c r="F425" s="90">
        <v>32</v>
      </c>
      <c r="G425" s="90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</row>
    <row r="426" spans="1:136" ht="15.75">
      <c r="A426" s="147"/>
      <c r="B426" s="158"/>
      <c r="C426" s="149"/>
      <c r="D426" s="5" t="s">
        <v>17</v>
      </c>
      <c r="E426" s="90"/>
      <c r="F426" s="90"/>
      <c r="G426" s="90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</row>
    <row r="427" spans="1:136" ht="15.75" customHeight="1">
      <c r="A427" s="147" t="s">
        <v>77</v>
      </c>
      <c r="B427" s="156" t="s">
        <v>308</v>
      </c>
      <c r="C427" s="149"/>
      <c r="D427" s="9" t="s">
        <v>18</v>
      </c>
      <c r="E427" s="89">
        <f>SUM(E428:E431)</f>
        <v>0</v>
      </c>
      <c r="F427" s="89">
        <f>SUM(F428:F431)</f>
        <v>58</v>
      </c>
      <c r="G427" s="89" t="e">
        <f>F427/E427*100</f>
        <v>#DIV/0!</v>
      </c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</row>
    <row r="428" spans="1:136" ht="15.75">
      <c r="A428" s="147"/>
      <c r="B428" s="157"/>
      <c r="C428" s="149"/>
      <c r="D428" s="5" t="s">
        <v>14</v>
      </c>
      <c r="E428" s="90"/>
      <c r="F428" s="90"/>
      <c r="G428" s="90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</row>
    <row r="429" spans="1:136" ht="15.75">
      <c r="A429" s="147"/>
      <c r="B429" s="157"/>
      <c r="C429" s="149"/>
      <c r="D429" s="5" t="s">
        <v>15</v>
      </c>
      <c r="E429" s="90"/>
      <c r="F429" s="90"/>
      <c r="G429" s="90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</row>
    <row r="430" spans="1:136" ht="15.75">
      <c r="A430" s="147"/>
      <c r="B430" s="157"/>
      <c r="C430" s="149"/>
      <c r="D430" s="5" t="s">
        <v>19</v>
      </c>
      <c r="E430" s="90"/>
      <c r="F430" s="90">
        <v>58</v>
      </c>
      <c r="G430" s="90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</row>
    <row r="431" spans="1:136" ht="15.75">
      <c r="A431" s="147"/>
      <c r="B431" s="158"/>
      <c r="C431" s="149"/>
      <c r="D431" s="5" t="s">
        <v>17</v>
      </c>
      <c r="E431" s="90"/>
      <c r="F431" s="90"/>
      <c r="G431" s="90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</row>
    <row r="432" spans="1:136" ht="21.75" customHeight="1">
      <c r="A432" s="147" t="s">
        <v>79</v>
      </c>
      <c r="B432" s="156" t="s">
        <v>309</v>
      </c>
      <c r="C432" s="149"/>
      <c r="D432" s="9" t="s">
        <v>18</v>
      </c>
      <c r="E432" s="89">
        <f>SUM(E433:E436)</f>
        <v>0</v>
      </c>
      <c r="F432" s="89">
        <f>SUM(F433:F436)</f>
        <v>29</v>
      </c>
      <c r="G432" s="89" t="e">
        <f>F432/E432*100</f>
        <v>#DIV/0!</v>
      </c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</row>
    <row r="433" spans="1:136" ht="21" customHeight="1">
      <c r="A433" s="147"/>
      <c r="B433" s="157"/>
      <c r="C433" s="149"/>
      <c r="D433" s="5" t="s">
        <v>14</v>
      </c>
      <c r="E433" s="90"/>
      <c r="F433" s="90"/>
      <c r="G433" s="90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</row>
    <row r="434" spans="1:136" ht="18.75" customHeight="1">
      <c r="A434" s="147"/>
      <c r="B434" s="157"/>
      <c r="C434" s="149"/>
      <c r="D434" s="5" t="s">
        <v>15</v>
      </c>
      <c r="E434" s="90"/>
      <c r="F434" s="90"/>
      <c r="G434" s="90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</row>
    <row r="435" spans="1:136" ht="17.25" customHeight="1">
      <c r="A435" s="147"/>
      <c r="B435" s="157"/>
      <c r="C435" s="149"/>
      <c r="D435" s="5" t="s">
        <v>19</v>
      </c>
      <c r="E435" s="90"/>
      <c r="F435" s="90">
        <v>29</v>
      </c>
      <c r="G435" s="90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</row>
    <row r="436" spans="1:136" ht="21" customHeight="1">
      <c r="A436" s="147"/>
      <c r="B436" s="158"/>
      <c r="C436" s="149"/>
      <c r="D436" s="5" t="s">
        <v>17</v>
      </c>
      <c r="E436" s="90"/>
      <c r="F436" s="90"/>
      <c r="G436" s="90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</row>
    <row r="437" spans="1:136" ht="15.75">
      <c r="A437" s="166"/>
      <c r="B437" s="166"/>
      <c r="C437" s="166"/>
      <c r="D437" s="166"/>
      <c r="E437" s="166"/>
      <c r="F437" s="166"/>
      <c r="G437" s="166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</row>
    <row r="438" spans="1:136" ht="15.75">
      <c r="A438" s="79" t="s">
        <v>69</v>
      </c>
      <c r="B438" s="79"/>
      <c r="C438" s="79"/>
      <c r="D438" s="79" t="s">
        <v>18</v>
      </c>
      <c r="E438" s="84">
        <f>SUM(E439:E442)</f>
        <v>4952.5</v>
      </c>
      <c r="F438" s="84">
        <f>SUM(F439:F442)</f>
        <v>107.05</v>
      </c>
      <c r="G438" s="84">
        <f>F438/E438*100</f>
        <v>2.161534578495709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</row>
    <row r="439" spans="1:136" ht="15.75">
      <c r="A439" s="173"/>
      <c r="B439" s="174"/>
      <c r="C439" s="175"/>
      <c r="D439" s="8" t="s">
        <v>14</v>
      </c>
      <c r="E439" s="87">
        <f>E444+E449+E454+E459+E464+E469+E474+E479+E484</f>
        <v>320</v>
      </c>
      <c r="F439" s="87">
        <f aca="true" t="shared" si="10" ref="F439:G439">F444+F449+F454+F459+F464+F469+F474+F479+F484</f>
        <v>0</v>
      </c>
      <c r="G439" s="87">
        <f t="shared" si="10"/>
        <v>0</v>
      </c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</row>
    <row r="440" spans="1:136" ht="15.75">
      <c r="A440" s="176"/>
      <c r="B440" s="177"/>
      <c r="C440" s="178"/>
      <c r="D440" s="8" t="s">
        <v>15</v>
      </c>
      <c r="E440" s="87">
        <f aca="true" t="shared" si="11" ref="E440:G440">E445+E450+E455+E460+E465+E470+E475+E480+E485</f>
        <v>480</v>
      </c>
      <c r="F440" s="87">
        <f t="shared" si="11"/>
        <v>0</v>
      </c>
      <c r="G440" s="87">
        <f t="shared" si="11"/>
        <v>0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</row>
    <row r="441" spans="1:136" ht="15.75">
      <c r="A441" s="176"/>
      <c r="B441" s="177"/>
      <c r="C441" s="178"/>
      <c r="D441" s="8" t="s">
        <v>19</v>
      </c>
      <c r="E441" s="87">
        <f>E446+E451+E456+E461+E466+E471+E476+E481+E486</f>
        <v>952.5</v>
      </c>
      <c r="F441" s="87">
        <f aca="true" t="shared" si="12" ref="F441:G441">F446+F451+F456+F461+F466+F471+F476+F481+F486</f>
        <v>107.05</v>
      </c>
      <c r="G441" s="87">
        <f t="shared" si="12"/>
        <v>0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</row>
    <row r="442" spans="1:136" ht="15.75">
      <c r="A442" s="179"/>
      <c r="B442" s="180"/>
      <c r="C442" s="181"/>
      <c r="D442" s="8" t="s">
        <v>17</v>
      </c>
      <c r="E442" s="87">
        <f aca="true" t="shared" si="13" ref="E442:G442">E447+E452+E457+E462+E467+E472+E477+E482+E487</f>
        <v>3200</v>
      </c>
      <c r="F442" s="87">
        <f t="shared" si="13"/>
        <v>0</v>
      </c>
      <c r="G442" s="87">
        <f t="shared" si="13"/>
        <v>0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</row>
    <row r="443" spans="1:136" ht="15.75" customHeight="1">
      <c r="A443" s="147" t="s">
        <v>23</v>
      </c>
      <c r="B443" s="156" t="s">
        <v>70</v>
      </c>
      <c r="C443" s="149">
        <v>2010</v>
      </c>
      <c r="D443" s="9" t="s">
        <v>18</v>
      </c>
      <c r="E443" s="89">
        <f>SUM(E444:E447)</f>
        <v>67</v>
      </c>
      <c r="F443" s="89">
        <f>SUM(F444:F447)</f>
        <v>27.91</v>
      </c>
      <c r="G443" s="89">
        <f>F443/E443*100</f>
        <v>41.65671641791045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</row>
    <row r="444" spans="1:136" ht="15.75">
      <c r="A444" s="147"/>
      <c r="B444" s="157"/>
      <c r="C444" s="149"/>
      <c r="D444" s="5" t="s">
        <v>14</v>
      </c>
      <c r="E444" s="90"/>
      <c r="F444" s="90"/>
      <c r="G444" s="90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</row>
    <row r="445" spans="1:136" ht="15.75">
      <c r="A445" s="147"/>
      <c r="B445" s="157"/>
      <c r="C445" s="149"/>
      <c r="D445" s="5" t="s">
        <v>15</v>
      </c>
      <c r="E445" s="90"/>
      <c r="F445" s="90"/>
      <c r="G445" s="90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</row>
    <row r="446" spans="1:136" ht="15.75">
      <c r="A446" s="147"/>
      <c r="B446" s="157"/>
      <c r="C446" s="149"/>
      <c r="D446" s="5" t="s">
        <v>19</v>
      </c>
      <c r="E446" s="90">
        <v>67</v>
      </c>
      <c r="F446" s="90">
        <v>27.91</v>
      </c>
      <c r="G446" s="90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</row>
    <row r="447" spans="1:136" ht="15.75">
      <c r="A447" s="147"/>
      <c r="B447" s="158"/>
      <c r="C447" s="149"/>
      <c r="D447" s="5" t="s">
        <v>17</v>
      </c>
      <c r="E447" s="90"/>
      <c r="F447" s="90"/>
      <c r="G447" s="90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</row>
    <row r="448" spans="1:136" ht="15.75">
      <c r="A448" s="147">
        <v>2</v>
      </c>
      <c r="B448" s="148" t="s">
        <v>71</v>
      </c>
      <c r="C448" s="149">
        <v>2010</v>
      </c>
      <c r="D448" s="9" t="s">
        <v>18</v>
      </c>
      <c r="E448" s="89">
        <f>SUM(E449:E452)</f>
        <v>150</v>
      </c>
      <c r="F448" s="89">
        <f>SUM(F449:F452)</f>
        <v>0</v>
      </c>
      <c r="G448" s="89">
        <f>F448/E448*100</f>
        <v>0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</row>
    <row r="449" spans="1:136" ht="15.75">
      <c r="A449" s="147"/>
      <c r="B449" s="148"/>
      <c r="C449" s="149"/>
      <c r="D449" s="5" t="s">
        <v>14</v>
      </c>
      <c r="E449" s="90"/>
      <c r="F449" s="90"/>
      <c r="G449" s="90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</row>
    <row r="450" spans="1:136" ht="15.75">
      <c r="A450" s="147"/>
      <c r="B450" s="148"/>
      <c r="C450" s="149"/>
      <c r="D450" s="5" t="s">
        <v>15</v>
      </c>
      <c r="E450" s="90"/>
      <c r="F450" s="90"/>
      <c r="G450" s="90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</row>
    <row r="451" spans="1:136" ht="15.75">
      <c r="A451" s="147"/>
      <c r="B451" s="148"/>
      <c r="C451" s="149"/>
      <c r="D451" s="5" t="s">
        <v>19</v>
      </c>
      <c r="E451" s="90">
        <v>150</v>
      </c>
      <c r="F451" s="90"/>
      <c r="G451" s="90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</row>
    <row r="452" spans="1:136" ht="15.75">
      <c r="A452" s="147"/>
      <c r="B452" s="148"/>
      <c r="C452" s="149"/>
      <c r="D452" s="5" t="s">
        <v>17</v>
      </c>
      <c r="E452" s="90"/>
      <c r="F452" s="90"/>
      <c r="G452" s="90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</row>
    <row r="453" spans="1:136" ht="15.75">
      <c r="A453" s="147" t="s">
        <v>33</v>
      </c>
      <c r="B453" s="148" t="s">
        <v>72</v>
      </c>
      <c r="C453" s="149">
        <v>2010</v>
      </c>
      <c r="D453" s="9" t="s">
        <v>18</v>
      </c>
      <c r="E453" s="89">
        <f>SUM(E454:E457)</f>
        <v>4480</v>
      </c>
      <c r="F453" s="89">
        <f>SUM(F454:F457)</f>
        <v>0</v>
      </c>
      <c r="G453" s="89">
        <f>F453/E453*100</f>
        <v>0</v>
      </c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</row>
    <row r="454" spans="1:136" ht="15.75">
      <c r="A454" s="147"/>
      <c r="B454" s="148"/>
      <c r="C454" s="149"/>
      <c r="D454" s="5" t="s">
        <v>14</v>
      </c>
      <c r="E454" s="90">
        <v>320</v>
      </c>
      <c r="F454" s="90"/>
      <c r="G454" s="90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</row>
    <row r="455" spans="1:136" ht="15.75">
      <c r="A455" s="147"/>
      <c r="B455" s="148"/>
      <c r="C455" s="149"/>
      <c r="D455" s="5" t="s">
        <v>15</v>
      </c>
      <c r="E455" s="90">
        <v>480</v>
      </c>
      <c r="F455" s="90"/>
      <c r="G455" s="90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</row>
    <row r="456" spans="1:136" ht="15.75">
      <c r="A456" s="147"/>
      <c r="B456" s="148"/>
      <c r="C456" s="149"/>
      <c r="D456" s="5" t="s">
        <v>19</v>
      </c>
      <c r="E456" s="90">
        <v>480</v>
      </c>
      <c r="F456" s="90"/>
      <c r="G456" s="90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</row>
    <row r="457" spans="1:136" ht="15.75">
      <c r="A457" s="147"/>
      <c r="B457" s="148"/>
      <c r="C457" s="149"/>
      <c r="D457" s="5" t="s">
        <v>17</v>
      </c>
      <c r="E457" s="90">
        <v>3200</v>
      </c>
      <c r="F457" s="90"/>
      <c r="G457" s="90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</row>
    <row r="458" spans="1:136" ht="15.75">
      <c r="A458" s="147" t="s">
        <v>73</v>
      </c>
      <c r="B458" s="148" t="s">
        <v>74</v>
      </c>
      <c r="C458" s="149">
        <v>2010</v>
      </c>
      <c r="D458" s="9" t="s">
        <v>18</v>
      </c>
      <c r="E458" s="89">
        <f>SUM(E459:E462)</f>
        <v>52</v>
      </c>
      <c r="F458" s="89">
        <f>SUM(F459:F462)</f>
        <v>13.05</v>
      </c>
      <c r="G458" s="89">
        <f>F458/E458*100</f>
        <v>25.096153846153847</v>
      </c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</row>
    <row r="459" spans="1:136" ht="15.75">
      <c r="A459" s="147"/>
      <c r="B459" s="148"/>
      <c r="C459" s="149"/>
      <c r="D459" s="5" t="s">
        <v>14</v>
      </c>
      <c r="E459" s="90"/>
      <c r="F459" s="90"/>
      <c r="G459" s="90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</row>
    <row r="460" spans="1:136" ht="15.75">
      <c r="A460" s="147"/>
      <c r="B460" s="148"/>
      <c r="C460" s="149"/>
      <c r="D460" s="5" t="s">
        <v>15</v>
      </c>
      <c r="E460" s="90"/>
      <c r="F460" s="90"/>
      <c r="G460" s="90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</row>
    <row r="461" spans="1:136" ht="15.75">
      <c r="A461" s="147"/>
      <c r="B461" s="148"/>
      <c r="C461" s="149"/>
      <c r="D461" s="5" t="s">
        <v>19</v>
      </c>
      <c r="E461" s="90">
        <v>52</v>
      </c>
      <c r="F461" s="90">
        <v>13.05</v>
      </c>
      <c r="G461" s="90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</row>
    <row r="462" spans="1:136" ht="15.75">
      <c r="A462" s="147"/>
      <c r="B462" s="148"/>
      <c r="C462" s="149"/>
      <c r="D462" s="5" t="s">
        <v>17</v>
      </c>
      <c r="E462" s="90"/>
      <c r="F462" s="90"/>
      <c r="G462" s="90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</row>
    <row r="463" spans="1:136" ht="15.75">
      <c r="A463" s="147" t="s">
        <v>75</v>
      </c>
      <c r="B463" s="148" t="s">
        <v>76</v>
      </c>
      <c r="C463" s="149">
        <v>2010</v>
      </c>
      <c r="D463" s="9" t="s">
        <v>18</v>
      </c>
      <c r="E463" s="89">
        <f>SUM(E464:E467)</f>
        <v>29.5</v>
      </c>
      <c r="F463" s="89">
        <f>SUM(F464:F467)</f>
        <v>10.74</v>
      </c>
      <c r="G463" s="89">
        <f>F463/E463*100</f>
        <v>36.406779661016955</v>
      </c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</row>
    <row r="464" spans="1:136" ht="15.75">
      <c r="A464" s="147"/>
      <c r="B464" s="148"/>
      <c r="C464" s="149"/>
      <c r="D464" s="5" t="s">
        <v>14</v>
      </c>
      <c r="E464" s="90"/>
      <c r="F464" s="90"/>
      <c r="G464" s="90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</row>
    <row r="465" spans="1:136" ht="15.75">
      <c r="A465" s="147"/>
      <c r="B465" s="148"/>
      <c r="C465" s="149"/>
      <c r="D465" s="5" t="s">
        <v>15</v>
      </c>
      <c r="E465" s="90"/>
      <c r="F465" s="90"/>
      <c r="G465" s="90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</row>
    <row r="466" spans="1:136" ht="15.75">
      <c r="A466" s="147"/>
      <c r="B466" s="148"/>
      <c r="C466" s="149"/>
      <c r="D466" s="5" t="s">
        <v>19</v>
      </c>
      <c r="E466" s="90">
        <v>29.5</v>
      </c>
      <c r="F466" s="90">
        <v>10.74</v>
      </c>
      <c r="G466" s="90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</row>
    <row r="467" spans="1:136" ht="15.75">
      <c r="A467" s="147"/>
      <c r="B467" s="148"/>
      <c r="C467" s="149"/>
      <c r="D467" s="5" t="s">
        <v>17</v>
      </c>
      <c r="E467" s="90"/>
      <c r="F467" s="90"/>
      <c r="G467" s="90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</row>
    <row r="468" spans="1:136" ht="15.75">
      <c r="A468" s="147" t="s">
        <v>77</v>
      </c>
      <c r="B468" s="148" t="s">
        <v>78</v>
      </c>
      <c r="C468" s="149">
        <v>2010</v>
      </c>
      <c r="D468" s="9" t="s">
        <v>18</v>
      </c>
      <c r="E468" s="89">
        <f>SUM(E469:E472)</f>
        <v>50</v>
      </c>
      <c r="F468" s="89">
        <f>SUM(F469:F472)</f>
        <v>10.65</v>
      </c>
      <c r="G468" s="89">
        <f>F468/E468*100</f>
        <v>21.3</v>
      </c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</row>
    <row r="469" spans="1:136" ht="15.75">
      <c r="A469" s="147"/>
      <c r="B469" s="148"/>
      <c r="C469" s="149"/>
      <c r="D469" s="5" t="s">
        <v>14</v>
      </c>
      <c r="E469" s="90"/>
      <c r="F469" s="90"/>
      <c r="G469" s="90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</row>
    <row r="470" spans="1:136" ht="15.75">
      <c r="A470" s="147"/>
      <c r="B470" s="148"/>
      <c r="C470" s="149"/>
      <c r="D470" s="5" t="s">
        <v>15</v>
      </c>
      <c r="E470" s="90"/>
      <c r="F470" s="90"/>
      <c r="G470" s="90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</row>
    <row r="471" spans="1:136" ht="15.75">
      <c r="A471" s="147"/>
      <c r="B471" s="148"/>
      <c r="C471" s="149"/>
      <c r="D471" s="5" t="s">
        <v>19</v>
      </c>
      <c r="E471" s="90">
        <v>50</v>
      </c>
      <c r="F471" s="90">
        <v>10.65</v>
      </c>
      <c r="G471" s="90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</row>
    <row r="472" spans="1:136" ht="15.75">
      <c r="A472" s="147"/>
      <c r="B472" s="148"/>
      <c r="C472" s="149"/>
      <c r="D472" s="5" t="s">
        <v>17</v>
      </c>
      <c r="E472" s="90"/>
      <c r="F472" s="90"/>
      <c r="G472" s="90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</row>
    <row r="473" spans="1:136" ht="15.75">
      <c r="A473" s="147" t="s">
        <v>79</v>
      </c>
      <c r="B473" s="148" t="s">
        <v>80</v>
      </c>
      <c r="C473" s="149">
        <v>2010</v>
      </c>
      <c r="D473" s="9" t="s">
        <v>18</v>
      </c>
      <c r="E473" s="89">
        <f>SUM(E474:E477)</f>
        <v>19</v>
      </c>
      <c r="F473" s="89">
        <f>SUM(F474:F477)</f>
        <v>6</v>
      </c>
      <c r="G473" s="89">
        <f>F473/E473*100</f>
        <v>31.57894736842105</v>
      </c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</row>
    <row r="474" spans="1:136" ht="15.75">
      <c r="A474" s="147"/>
      <c r="B474" s="148"/>
      <c r="C474" s="149"/>
      <c r="D474" s="5" t="s">
        <v>14</v>
      </c>
      <c r="E474" s="90"/>
      <c r="F474" s="90"/>
      <c r="G474" s="90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</row>
    <row r="475" spans="1:136" ht="15.75">
      <c r="A475" s="147"/>
      <c r="B475" s="148"/>
      <c r="C475" s="149"/>
      <c r="D475" s="5" t="s">
        <v>15</v>
      </c>
      <c r="E475" s="90"/>
      <c r="F475" s="90"/>
      <c r="G475" s="90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</row>
    <row r="476" spans="1:136" ht="15.75">
      <c r="A476" s="147"/>
      <c r="B476" s="148"/>
      <c r="C476" s="149"/>
      <c r="D476" s="5" t="s">
        <v>19</v>
      </c>
      <c r="E476" s="90">
        <v>19</v>
      </c>
      <c r="F476" s="90">
        <v>6</v>
      </c>
      <c r="G476" s="90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</row>
    <row r="477" spans="1:136" ht="15.75">
      <c r="A477" s="147"/>
      <c r="B477" s="148"/>
      <c r="C477" s="149"/>
      <c r="D477" s="5" t="s">
        <v>17</v>
      </c>
      <c r="E477" s="90"/>
      <c r="F477" s="90"/>
      <c r="G477" s="90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</row>
    <row r="478" spans="1:136" ht="15.75">
      <c r="A478" s="147" t="s">
        <v>81</v>
      </c>
      <c r="B478" s="148" t="s">
        <v>82</v>
      </c>
      <c r="C478" s="149">
        <v>2010</v>
      </c>
      <c r="D478" s="9" t="s">
        <v>18</v>
      </c>
      <c r="E478" s="89">
        <f>SUM(E479:E482)</f>
        <v>55</v>
      </c>
      <c r="F478" s="89">
        <f>SUM(F479:F482)</f>
        <v>38.7</v>
      </c>
      <c r="G478" s="89">
        <f>F478/E478*100</f>
        <v>70.36363636363637</v>
      </c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</row>
    <row r="479" spans="1:136" ht="15.75">
      <c r="A479" s="147"/>
      <c r="B479" s="148"/>
      <c r="C479" s="149"/>
      <c r="D479" s="5" t="s">
        <v>14</v>
      </c>
      <c r="E479" s="90"/>
      <c r="F479" s="90"/>
      <c r="G479" s="90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</row>
    <row r="480" spans="1:136" ht="15.75">
      <c r="A480" s="147"/>
      <c r="B480" s="148"/>
      <c r="C480" s="149"/>
      <c r="D480" s="5" t="s">
        <v>15</v>
      </c>
      <c r="E480" s="90"/>
      <c r="F480" s="90"/>
      <c r="G480" s="90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</row>
    <row r="481" spans="1:136" ht="15.75">
      <c r="A481" s="147"/>
      <c r="B481" s="148"/>
      <c r="C481" s="149"/>
      <c r="D481" s="5" t="s">
        <v>19</v>
      </c>
      <c r="E481" s="90">
        <v>55</v>
      </c>
      <c r="F481" s="90">
        <v>38.7</v>
      </c>
      <c r="G481" s="90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</row>
    <row r="482" spans="1:136" ht="15.75">
      <c r="A482" s="147"/>
      <c r="B482" s="148"/>
      <c r="C482" s="149"/>
      <c r="D482" s="5" t="s">
        <v>17</v>
      </c>
      <c r="E482" s="90"/>
      <c r="F482" s="90"/>
      <c r="G482" s="90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</row>
    <row r="483" spans="1:136" ht="15.75" customHeight="1">
      <c r="A483" s="147" t="s">
        <v>279</v>
      </c>
      <c r="B483" s="156" t="s">
        <v>262</v>
      </c>
      <c r="C483" s="149">
        <v>2010</v>
      </c>
      <c r="D483" s="9" t="s">
        <v>18</v>
      </c>
      <c r="E483" s="89">
        <f>SUM(E484:E487)</f>
        <v>50</v>
      </c>
      <c r="F483" s="89">
        <f>SUM(F484:F487)</f>
        <v>0</v>
      </c>
      <c r="G483" s="89">
        <f>F483/E483*100</f>
        <v>0</v>
      </c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</row>
    <row r="484" spans="1:136" ht="15.75">
      <c r="A484" s="147"/>
      <c r="B484" s="157"/>
      <c r="C484" s="149"/>
      <c r="D484" s="5" t="s">
        <v>14</v>
      </c>
      <c r="E484" s="90"/>
      <c r="F484" s="90"/>
      <c r="G484" s="90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</row>
    <row r="485" spans="1:136" ht="15.75">
      <c r="A485" s="147"/>
      <c r="B485" s="157"/>
      <c r="C485" s="149"/>
      <c r="D485" s="5" t="s">
        <v>15</v>
      </c>
      <c r="E485" s="90"/>
      <c r="F485" s="90"/>
      <c r="G485" s="90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</row>
    <row r="486" spans="1:136" ht="15.75">
      <c r="A486" s="147"/>
      <c r="B486" s="157"/>
      <c r="C486" s="149"/>
      <c r="D486" s="5" t="s">
        <v>19</v>
      </c>
      <c r="E486" s="90">
        <v>50</v>
      </c>
      <c r="F486" s="90"/>
      <c r="G486" s="90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</row>
    <row r="487" spans="1:136" ht="15.75">
      <c r="A487" s="147"/>
      <c r="B487" s="158"/>
      <c r="C487" s="149"/>
      <c r="D487" s="5" t="s">
        <v>17</v>
      </c>
      <c r="E487" s="90"/>
      <c r="F487" s="90"/>
      <c r="G487" s="90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</row>
    <row r="488" spans="1:136" ht="15.75">
      <c r="A488" s="166"/>
      <c r="B488" s="166"/>
      <c r="C488" s="166"/>
      <c r="D488" s="166"/>
      <c r="E488" s="166"/>
      <c r="F488" s="166"/>
      <c r="G488" s="166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</row>
    <row r="489" spans="1:136" ht="15.75">
      <c r="A489" s="79" t="s">
        <v>39</v>
      </c>
      <c r="B489" s="79"/>
      <c r="C489" s="79"/>
      <c r="D489" s="79" t="s">
        <v>18</v>
      </c>
      <c r="E489" s="84">
        <f>SUM(E490:E493)</f>
        <v>14090</v>
      </c>
      <c r="F489" s="84">
        <f>SUM(F490:F493)</f>
        <v>0</v>
      </c>
      <c r="G489" s="84">
        <f>F489/E489*100</f>
        <v>0</v>
      </c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</row>
    <row r="490" spans="1:136" ht="15.75">
      <c r="A490" s="173"/>
      <c r="B490" s="174"/>
      <c r="C490" s="175"/>
      <c r="D490" s="8" t="s">
        <v>14</v>
      </c>
      <c r="E490" s="87">
        <f>E495+E500+E505+E510+E515+E520+E525+E530</f>
        <v>0</v>
      </c>
      <c r="F490" s="87">
        <f>F495+F500+F505+F510+F515+F520+F525+F530</f>
        <v>0</v>
      </c>
      <c r="G490" s="8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</row>
    <row r="491" spans="1:136" ht="15.75">
      <c r="A491" s="176"/>
      <c r="B491" s="177"/>
      <c r="C491" s="178"/>
      <c r="D491" s="8" t="s">
        <v>15</v>
      </c>
      <c r="E491" s="87">
        <f aca="true" t="shared" si="14" ref="E491:F493">E496+E501+E506+E511+E516+E521+E526+E531</f>
        <v>11600</v>
      </c>
      <c r="F491" s="87">
        <f t="shared" si="14"/>
        <v>0</v>
      </c>
      <c r="G491" s="8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</row>
    <row r="492" spans="1:136" ht="15.75">
      <c r="A492" s="176"/>
      <c r="B492" s="177"/>
      <c r="C492" s="178"/>
      <c r="D492" s="8" t="s">
        <v>19</v>
      </c>
      <c r="E492" s="87">
        <f t="shared" si="14"/>
        <v>2490</v>
      </c>
      <c r="F492" s="87">
        <f t="shared" si="14"/>
        <v>0</v>
      </c>
      <c r="G492" s="8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</row>
    <row r="493" spans="1:136" ht="15.75">
      <c r="A493" s="179"/>
      <c r="B493" s="180"/>
      <c r="C493" s="181"/>
      <c r="D493" s="8" t="s">
        <v>17</v>
      </c>
      <c r="E493" s="87">
        <f t="shared" si="14"/>
        <v>0</v>
      </c>
      <c r="F493" s="87">
        <f t="shared" si="14"/>
        <v>0</v>
      </c>
      <c r="G493" s="8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</row>
    <row r="494" spans="1:136" ht="15.75">
      <c r="A494" s="147" t="s">
        <v>23</v>
      </c>
      <c r="B494" s="148" t="s">
        <v>280</v>
      </c>
      <c r="C494" s="149">
        <v>2010</v>
      </c>
      <c r="D494" s="9" t="s">
        <v>18</v>
      </c>
      <c r="E494" s="89">
        <f>SUM(E495:E498)</f>
        <v>12890</v>
      </c>
      <c r="F494" s="89">
        <f>SUM(F495:F498)</f>
        <v>0</v>
      </c>
      <c r="G494" s="89">
        <f>F494/E494*100</f>
        <v>0</v>
      </c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</row>
    <row r="495" spans="1:136" ht="15.75">
      <c r="A495" s="147"/>
      <c r="B495" s="148"/>
      <c r="C495" s="149"/>
      <c r="D495" s="5" t="s">
        <v>14</v>
      </c>
      <c r="E495" s="90"/>
      <c r="F495" s="90"/>
      <c r="G495" s="90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</row>
    <row r="496" spans="1:136" ht="15.75">
      <c r="A496" s="147"/>
      <c r="B496" s="148"/>
      <c r="C496" s="149"/>
      <c r="D496" s="5" t="s">
        <v>15</v>
      </c>
      <c r="E496" s="90">
        <v>11600</v>
      </c>
      <c r="F496" s="90"/>
      <c r="G496" s="90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</row>
    <row r="497" spans="1:136" ht="15.75">
      <c r="A497" s="147"/>
      <c r="B497" s="148"/>
      <c r="C497" s="149"/>
      <c r="D497" s="5" t="s">
        <v>19</v>
      </c>
      <c r="E497" s="90">
        <v>1290</v>
      </c>
      <c r="F497" s="90"/>
      <c r="G497" s="90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</row>
    <row r="498" spans="1:136" ht="15.75">
      <c r="A498" s="147"/>
      <c r="B498" s="148"/>
      <c r="C498" s="149"/>
      <c r="D498" s="5" t="s">
        <v>17</v>
      </c>
      <c r="E498" s="90"/>
      <c r="F498" s="90"/>
      <c r="G498" s="90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</row>
    <row r="499" spans="1:136" ht="15.75">
      <c r="A499" s="147" t="s">
        <v>26</v>
      </c>
      <c r="B499" s="148" t="s">
        <v>263</v>
      </c>
      <c r="C499" s="149">
        <v>2010</v>
      </c>
      <c r="D499" s="9" t="s">
        <v>18</v>
      </c>
      <c r="E499" s="89">
        <f>SUM(E500:E503)</f>
        <v>600</v>
      </c>
      <c r="F499" s="89">
        <f>SUM(F500:F503)</f>
        <v>0</v>
      </c>
      <c r="G499" s="89">
        <f>F499/E499*100</f>
        <v>0</v>
      </c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</row>
    <row r="500" spans="1:136" ht="15.75">
      <c r="A500" s="147"/>
      <c r="B500" s="148"/>
      <c r="C500" s="149"/>
      <c r="D500" s="5" t="s">
        <v>14</v>
      </c>
      <c r="E500" s="90"/>
      <c r="F500" s="90"/>
      <c r="G500" s="90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</row>
    <row r="501" spans="1:136" ht="15.75">
      <c r="A501" s="147"/>
      <c r="B501" s="148"/>
      <c r="C501" s="149"/>
      <c r="D501" s="5" t="s">
        <v>15</v>
      </c>
      <c r="E501" s="90"/>
      <c r="F501" s="90"/>
      <c r="G501" s="90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</row>
    <row r="502" spans="1:136" ht="15.75">
      <c r="A502" s="147"/>
      <c r="B502" s="148"/>
      <c r="C502" s="149"/>
      <c r="D502" s="5" t="s">
        <v>19</v>
      </c>
      <c r="E502" s="90">
        <v>600</v>
      </c>
      <c r="F502" s="90"/>
      <c r="G502" s="90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</row>
    <row r="503" spans="1:136" ht="15.75">
      <c r="A503" s="147"/>
      <c r="B503" s="148"/>
      <c r="C503" s="149"/>
      <c r="D503" s="5" t="s">
        <v>17</v>
      </c>
      <c r="E503" s="90"/>
      <c r="F503" s="90"/>
      <c r="G503" s="90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</row>
    <row r="504" spans="1:136" ht="15.75">
      <c r="A504" s="147" t="s">
        <v>33</v>
      </c>
      <c r="B504" s="148" t="s">
        <v>264</v>
      </c>
      <c r="C504" s="149">
        <v>2010</v>
      </c>
      <c r="D504" s="9" t="s">
        <v>18</v>
      </c>
      <c r="E504" s="89">
        <f>SUM(E505:E508)</f>
        <v>600</v>
      </c>
      <c r="F504" s="89">
        <f>SUM(F505:F508)</f>
        <v>0</v>
      </c>
      <c r="G504" s="89">
        <f>F504/E504*100</f>
        <v>0</v>
      </c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</row>
    <row r="505" spans="1:136" ht="15.75">
      <c r="A505" s="147"/>
      <c r="B505" s="148"/>
      <c r="C505" s="149"/>
      <c r="D505" s="5" t="s">
        <v>14</v>
      </c>
      <c r="E505" s="90"/>
      <c r="F505" s="90"/>
      <c r="G505" s="90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</row>
    <row r="506" spans="1:136" ht="15.75">
      <c r="A506" s="147"/>
      <c r="B506" s="148"/>
      <c r="C506" s="149"/>
      <c r="D506" s="5" t="s">
        <v>15</v>
      </c>
      <c r="E506" s="90"/>
      <c r="F506" s="90"/>
      <c r="G506" s="90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</row>
    <row r="507" spans="1:136" ht="15.75">
      <c r="A507" s="147"/>
      <c r="B507" s="148"/>
      <c r="C507" s="149"/>
      <c r="D507" s="5" t="s">
        <v>19</v>
      </c>
      <c r="E507" s="90">
        <v>600</v>
      </c>
      <c r="F507" s="90"/>
      <c r="G507" s="90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</row>
    <row r="508" spans="1:136" ht="15.75">
      <c r="A508" s="147"/>
      <c r="B508" s="148"/>
      <c r="C508" s="149"/>
      <c r="D508" s="5" t="s">
        <v>17</v>
      </c>
      <c r="E508" s="90"/>
      <c r="F508" s="90"/>
      <c r="G508" s="90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</row>
    <row r="509" spans="1:136" ht="15.75">
      <c r="A509" s="147"/>
      <c r="B509" s="148"/>
      <c r="C509" s="149"/>
      <c r="D509" s="9" t="s">
        <v>18</v>
      </c>
      <c r="E509" s="89">
        <f>SUM(E510:E513)</f>
        <v>0</v>
      </c>
      <c r="F509" s="89">
        <f>SUM(F510:F513)</f>
        <v>0</v>
      </c>
      <c r="G509" s="89" t="e">
        <f>F509/E509*100</f>
        <v>#DIV/0!</v>
      </c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</row>
    <row r="510" spans="1:136" ht="15.75">
      <c r="A510" s="147"/>
      <c r="B510" s="148"/>
      <c r="C510" s="149"/>
      <c r="D510" s="5" t="s">
        <v>14</v>
      </c>
      <c r="E510" s="90"/>
      <c r="F510" s="90"/>
      <c r="G510" s="90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</row>
    <row r="511" spans="1:136" ht="15.75">
      <c r="A511" s="147"/>
      <c r="B511" s="148"/>
      <c r="C511" s="149"/>
      <c r="D511" s="5" t="s">
        <v>15</v>
      </c>
      <c r="E511" s="90"/>
      <c r="F511" s="90"/>
      <c r="G511" s="90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</row>
    <row r="512" spans="1:136" ht="15.75">
      <c r="A512" s="147"/>
      <c r="B512" s="148"/>
      <c r="C512" s="149"/>
      <c r="D512" s="5" t="s">
        <v>19</v>
      </c>
      <c r="E512" s="90"/>
      <c r="F512" s="90"/>
      <c r="G512" s="90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</row>
    <row r="513" spans="1:136" ht="15.75">
      <c r="A513" s="147"/>
      <c r="B513" s="148"/>
      <c r="C513" s="149"/>
      <c r="D513" s="5" t="s">
        <v>17</v>
      </c>
      <c r="E513" s="90"/>
      <c r="F513" s="90"/>
      <c r="G513" s="90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</row>
    <row r="514" spans="1:136" ht="15.75">
      <c r="A514" s="147"/>
      <c r="B514" s="148"/>
      <c r="C514" s="149"/>
      <c r="D514" s="9" t="s">
        <v>18</v>
      </c>
      <c r="E514" s="89">
        <f>SUM(E515:E518)</f>
        <v>0</v>
      </c>
      <c r="F514" s="89">
        <f>SUM(F515:F518)</f>
        <v>0</v>
      </c>
      <c r="G514" s="89" t="e">
        <f>F514/E514*100</f>
        <v>#DIV/0!</v>
      </c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</row>
    <row r="515" spans="1:136" ht="15.75">
      <c r="A515" s="147"/>
      <c r="B515" s="148"/>
      <c r="C515" s="149"/>
      <c r="D515" s="5" t="s">
        <v>14</v>
      </c>
      <c r="E515" s="90"/>
      <c r="F515" s="90"/>
      <c r="G515" s="90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</row>
    <row r="516" spans="1:136" ht="15.75">
      <c r="A516" s="147"/>
      <c r="B516" s="148"/>
      <c r="C516" s="149"/>
      <c r="D516" s="5" t="s">
        <v>15</v>
      </c>
      <c r="E516" s="90"/>
      <c r="F516" s="90"/>
      <c r="G516" s="90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</row>
    <row r="517" spans="1:136" ht="15.75">
      <c r="A517" s="147"/>
      <c r="B517" s="148"/>
      <c r="C517" s="149"/>
      <c r="D517" s="5" t="s">
        <v>19</v>
      </c>
      <c r="E517" s="90"/>
      <c r="F517" s="90"/>
      <c r="G517" s="90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</row>
    <row r="518" spans="1:136" ht="15.75">
      <c r="A518" s="147"/>
      <c r="B518" s="148"/>
      <c r="C518" s="149"/>
      <c r="D518" s="5" t="s">
        <v>17</v>
      </c>
      <c r="E518" s="90"/>
      <c r="F518" s="90"/>
      <c r="G518" s="90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</row>
    <row r="519" spans="1:136" ht="15.75">
      <c r="A519" s="147"/>
      <c r="B519" s="148"/>
      <c r="C519" s="149"/>
      <c r="D519" s="9" t="s">
        <v>18</v>
      </c>
      <c r="E519" s="89">
        <f>SUM(E520:E523)</f>
        <v>0</v>
      </c>
      <c r="F519" s="89">
        <f>SUM(F520:F523)</f>
        <v>0</v>
      </c>
      <c r="G519" s="89" t="e">
        <f>F519/E519*100</f>
        <v>#DIV/0!</v>
      </c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</row>
    <row r="520" spans="1:136" ht="15.75">
      <c r="A520" s="147"/>
      <c r="B520" s="148"/>
      <c r="C520" s="149"/>
      <c r="D520" s="5" t="s">
        <v>14</v>
      </c>
      <c r="E520" s="90"/>
      <c r="F520" s="90"/>
      <c r="G520" s="90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</row>
    <row r="521" spans="1:136" ht="15.75">
      <c r="A521" s="147"/>
      <c r="B521" s="148"/>
      <c r="C521" s="149"/>
      <c r="D521" s="5" t="s">
        <v>15</v>
      </c>
      <c r="E521" s="90"/>
      <c r="F521" s="90"/>
      <c r="G521" s="90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</row>
    <row r="522" spans="1:136" ht="15.75">
      <c r="A522" s="147"/>
      <c r="B522" s="148"/>
      <c r="C522" s="149"/>
      <c r="D522" s="5" t="s">
        <v>19</v>
      </c>
      <c r="E522" s="90"/>
      <c r="F522" s="90"/>
      <c r="G522" s="90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</row>
    <row r="523" spans="1:136" ht="15.75">
      <c r="A523" s="147"/>
      <c r="B523" s="148"/>
      <c r="C523" s="149"/>
      <c r="D523" s="5" t="s">
        <v>17</v>
      </c>
      <c r="E523" s="90"/>
      <c r="F523" s="90"/>
      <c r="G523" s="90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</row>
    <row r="524" spans="1:136" ht="15.75">
      <c r="A524" s="147"/>
      <c r="B524" s="148"/>
      <c r="C524" s="149"/>
      <c r="D524" s="9" t="s">
        <v>18</v>
      </c>
      <c r="E524" s="89">
        <f>SUM(E525:E528)</f>
        <v>0</v>
      </c>
      <c r="F524" s="89">
        <f>SUM(F525:F528)</f>
        <v>0</v>
      </c>
      <c r="G524" s="89" t="e">
        <f>F524/E524*100</f>
        <v>#DIV/0!</v>
      </c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</row>
    <row r="525" spans="1:136" ht="15.75">
      <c r="A525" s="147"/>
      <c r="B525" s="148"/>
      <c r="C525" s="149"/>
      <c r="D525" s="5" t="s">
        <v>14</v>
      </c>
      <c r="E525" s="90"/>
      <c r="F525" s="90"/>
      <c r="G525" s="90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</row>
    <row r="526" spans="1:136" ht="15.75">
      <c r="A526" s="147"/>
      <c r="B526" s="148"/>
      <c r="C526" s="149"/>
      <c r="D526" s="5" t="s">
        <v>15</v>
      </c>
      <c r="E526" s="90"/>
      <c r="F526" s="90"/>
      <c r="G526" s="90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</row>
    <row r="527" spans="1:136" ht="15.75">
      <c r="A527" s="147"/>
      <c r="B527" s="148"/>
      <c r="C527" s="149"/>
      <c r="D527" s="5" t="s">
        <v>19</v>
      </c>
      <c r="E527" s="90"/>
      <c r="F527" s="90"/>
      <c r="G527" s="90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</row>
    <row r="528" spans="1:136" ht="15.75">
      <c r="A528" s="147"/>
      <c r="B528" s="148"/>
      <c r="C528" s="149"/>
      <c r="D528" s="5" t="s">
        <v>17</v>
      </c>
      <c r="E528" s="90"/>
      <c r="F528" s="90"/>
      <c r="G528" s="90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</row>
    <row r="529" spans="1:136" ht="15.75">
      <c r="A529" s="147"/>
      <c r="B529" s="148"/>
      <c r="C529" s="149"/>
      <c r="D529" s="9" t="s">
        <v>18</v>
      </c>
      <c r="E529" s="89">
        <f>SUM(E530:E533)</f>
        <v>0</v>
      </c>
      <c r="F529" s="89">
        <f>SUM(F530:F533)</f>
        <v>0</v>
      </c>
      <c r="G529" s="89" t="e">
        <f>F529/E529*100</f>
        <v>#DIV/0!</v>
      </c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</row>
    <row r="530" spans="1:136" ht="15.75">
      <c r="A530" s="147"/>
      <c r="B530" s="148"/>
      <c r="C530" s="149"/>
      <c r="D530" s="5" t="s">
        <v>14</v>
      </c>
      <c r="E530" s="90"/>
      <c r="F530" s="90"/>
      <c r="G530" s="90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</row>
    <row r="531" spans="1:136" ht="15.75">
      <c r="A531" s="147"/>
      <c r="B531" s="148"/>
      <c r="C531" s="149"/>
      <c r="D531" s="5" t="s">
        <v>15</v>
      </c>
      <c r="E531" s="90"/>
      <c r="F531" s="90"/>
      <c r="G531" s="90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</row>
    <row r="532" spans="1:136" ht="15.75">
      <c r="A532" s="147"/>
      <c r="B532" s="148"/>
      <c r="C532" s="149"/>
      <c r="D532" s="5" t="s">
        <v>19</v>
      </c>
      <c r="E532" s="90"/>
      <c r="F532" s="90"/>
      <c r="G532" s="90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</row>
    <row r="533" spans="1:136" ht="15.75">
      <c r="A533" s="147"/>
      <c r="B533" s="148"/>
      <c r="C533" s="149"/>
      <c r="D533" s="5" t="s">
        <v>17</v>
      </c>
      <c r="E533" s="90"/>
      <c r="F533" s="90"/>
      <c r="G533" s="90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</row>
    <row r="534" spans="1:136" ht="15.75">
      <c r="A534" s="166"/>
      <c r="B534" s="166"/>
      <c r="C534" s="166"/>
      <c r="D534" s="166"/>
      <c r="E534" s="166"/>
      <c r="F534" s="166"/>
      <c r="G534" s="166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</row>
    <row r="535" spans="1:136" ht="15.75">
      <c r="A535" s="79" t="s">
        <v>207</v>
      </c>
      <c r="B535" s="79"/>
      <c r="C535" s="79"/>
      <c r="D535" s="79" t="s">
        <v>18</v>
      </c>
      <c r="E535" s="84">
        <f>SUM(E536:E539)</f>
        <v>2420</v>
      </c>
      <c r="F535" s="84">
        <f>SUM(F536:F539)</f>
        <v>0</v>
      </c>
      <c r="G535" s="84">
        <f>F535/E535*100</f>
        <v>0</v>
      </c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</row>
    <row r="536" spans="1:136" ht="15.75">
      <c r="A536" s="173"/>
      <c r="B536" s="174"/>
      <c r="C536" s="175"/>
      <c r="D536" s="8" t="s">
        <v>14</v>
      </c>
      <c r="E536" s="87">
        <f aca="true" t="shared" si="15" ref="E536:F539">E541+E546+E551+E556+E561</f>
        <v>0</v>
      </c>
      <c r="F536" s="87">
        <f t="shared" si="15"/>
        <v>0</v>
      </c>
      <c r="G536" s="8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</row>
    <row r="537" spans="1:136" ht="15.75">
      <c r="A537" s="176"/>
      <c r="B537" s="177"/>
      <c r="C537" s="178"/>
      <c r="D537" s="8" t="s">
        <v>15</v>
      </c>
      <c r="E537" s="87">
        <f t="shared" si="15"/>
        <v>0</v>
      </c>
      <c r="F537" s="87">
        <f t="shared" si="15"/>
        <v>0</v>
      </c>
      <c r="G537" s="8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</row>
    <row r="538" spans="1:136" ht="15.75">
      <c r="A538" s="176"/>
      <c r="B538" s="177"/>
      <c r="C538" s="178"/>
      <c r="D538" s="8" t="s">
        <v>19</v>
      </c>
      <c r="E538" s="87">
        <f t="shared" si="15"/>
        <v>870</v>
      </c>
      <c r="F538" s="87">
        <f t="shared" si="15"/>
        <v>0</v>
      </c>
      <c r="G538" s="8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</row>
    <row r="539" spans="1:136" ht="15.75">
      <c r="A539" s="179"/>
      <c r="B539" s="180"/>
      <c r="C539" s="181"/>
      <c r="D539" s="8" t="s">
        <v>17</v>
      </c>
      <c r="E539" s="87">
        <f t="shared" si="15"/>
        <v>1550</v>
      </c>
      <c r="F539" s="87">
        <f t="shared" si="15"/>
        <v>0</v>
      </c>
      <c r="G539" s="8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</row>
    <row r="540" spans="1:136" ht="15.75">
      <c r="A540" s="150">
        <v>1</v>
      </c>
      <c r="B540" s="191" t="s">
        <v>208</v>
      </c>
      <c r="C540" s="159">
        <v>2010</v>
      </c>
      <c r="D540" s="9" t="s">
        <v>18</v>
      </c>
      <c r="E540" s="89">
        <f>SUM(E541:E544)</f>
        <v>50</v>
      </c>
      <c r="F540" s="89">
        <f>SUM(F541:F544)</f>
        <v>0</v>
      </c>
      <c r="G540" s="89">
        <f>F540/E540*100</f>
        <v>0</v>
      </c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</row>
    <row r="541" spans="1:136" ht="15.75">
      <c r="A541" s="151"/>
      <c r="B541" s="191"/>
      <c r="C541" s="160"/>
      <c r="D541" s="5" t="s">
        <v>14</v>
      </c>
      <c r="E541" s="90"/>
      <c r="F541" s="90"/>
      <c r="G541" s="90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</row>
    <row r="542" spans="1:136" ht="15.75">
      <c r="A542" s="151"/>
      <c r="B542" s="191"/>
      <c r="C542" s="160"/>
      <c r="D542" s="5" t="s">
        <v>15</v>
      </c>
      <c r="E542" s="90"/>
      <c r="F542" s="90"/>
      <c r="G542" s="90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</row>
    <row r="543" spans="1:136" ht="15.75">
      <c r="A543" s="151"/>
      <c r="B543" s="191"/>
      <c r="C543" s="160"/>
      <c r="D543" s="5" t="s">
        <v>19</v>
      </c>
      <c r="E543" s="90"/>
      <c r="F543" s="90"/>
      <c r="G543" s="90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</row>
    <row r="544" spans="1:136" ht="15.75">
      <c r="A544" s="152"/>
      <c r="B544" s="191"/>
      <c r="C544" s="161"/>
      <c r="D544" s="5" t="s">
        <v>17</v>
      </c>
      <c r="E544" s="90">
        <v>50</v>
      </c>
      <c r="F544" s="90"/>
      <c r="G544" s="90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</row>
    <row r="545" spans="1:136" ht="15.75" customHeight="1">
      <c r="A545" s="150">
        <v>2</v>
      </c>
      <c r="B545" s="188" t="s">
        <v>265</v>
      </c>
      <c r="C545" s="159">
        <v>2010</v>
      </c>
      <c r="D545" s="9" t="s">
        <v>18</v>
      </c>
      <c r="E545" s="89">
        <f>SUM(E546:E549)</f>
        <v>20</v>
      </c>
      <c r="F545" s="89">
        <f>SUM(F546:F549)</f>
        <v>0</v>
      </c>
      <c r="G545" s="89">
        <f>F545/E545*100</f>
        <v>0</v>
      </c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</row>
    <row r="546" spans="1:136" ht="15.75">
      <c r="A546" s="151"/>
      <c r="B546" s="189"/>
      <c r="C546" s="160"/>
      <c r="D546" s="5" t="s">
        <v>14</v>
      </c>
      <c r="E546" s="90"/>
      <c r="F546" s="90"/>
      <c r="G546" s="90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</row>
    <row r="547" spans="1:136" ht="15.75">
      <c r="A547" s="151"/>
      <c r="B547" s="189"/>
      <c r="C547" s="160"/>
      <c r="D547" s="5" t="s">
        <v>15</v>
      </c>
      <c r="E547" s="90"/>
      <c r="F547" s="90"/>
      <c r="G547" s="90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</row>
    <row r="548" spans="1:136" ht="15.75">
      <c r="A548" s="151"/>
      <c r="B548" s="189"/>
      <c r="C548" s="160"/>
      <c r="D548" s="5" t="s">
        <v>19</v>
      </c>
      <c r="E548" s="90">
        <v>20</v>
      </c>
      <c r="F548" s="90"/>
      <c r="G548" s="90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</row>
    <row r="549" spans="1:136" ht="15.75">
      <c r="A549" s="152"/>
      <c r="B549" s="190"/>
      <c r="C549" s="161"/>
      <c r="D549" s="5" t="s">
        <v>17</v>
      </c>
      <c r="E549" s="90"/>
      <c r="F549" s="90"/>
      <c r="G549" s="90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</row>
    <row r="550" spans="1:136" ht="15.75" customHeight="1">
      <c r="A550" s="150">
        <v>3</v>
      </c>
      <c r="B550" s="156" t="s">
        <v>266</v>
      </c>
      <c r="C550" s="159">
        <v>2010</v>
      </c>
      <c r="D550" s="9" t="s">
        <v>18</v>
      </c>
      <c r="E550" s="89">
        <f>SUM(E551:E554)</f>
        <v>2000</v>
      </c>
      <c r="F550" s="89">
        <f>SUM(F551:F554)</f>
        <v>0</v>
      </c>
      <c r="G550" s="89">
        <f>F550/E550*100</f>
        <v>0</v>
      </c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</row>
    <row r="551" spans="1:136" ht="15.75">
      <c r="A551" s="151"/>
      <c r="B551" s="157"/>
      <c r="C551" s="160"/>
      <c r="D551" s="5" t="s">
        <v>14</v>
      </c>
      <c r="E551" s="90"/>
      <c r="F551" s="90"/>
      <c r="G551" s="90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</row>
    <row r="552" spans="1:136" ht="15.75">
      <c r="A552" s="151"/>
      <c r="B552" s="157"/>
      <c r="C552" s="160"/>
      <c r="D552" s="5" t="s">
        <v>15</v>
      </c>
      <c r="E552" s="90"/>
      <c r="F552" s="90"/>
      <c r="G552" s="90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</row>
    <row r="553" spans="1:136" ht="15.75">
      <c r="A553" s="151"/>
      <c r="B553" s="157"/>
      <c r="C553" s="160"/>
      <c r="D553" s="5" t="s">
        <v>19</v>
      </c>
      <c r="E553" s="90">
        <v>800</v>
      </c>
      <c r="F553" s="90"/>
      <c r="G553" s="90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</row>
    <row r="554" spans="1:136" ht="15.75">
      <c r="A554" s="152"/>
      <c r="B554" s="158"/>
      <c r="C554" s="161"/>
      <c r="D554" s="5" t="s">
        <v>17</v>
      </c>
      <c r="E554" s="90">
        <v>1200</v>
      </c>
      <c r="F554" s="90"/>
      <c r="G554" s="90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</row>
    <row r="555" spans="1:136" ht="15.75" customHeight="1">
      <c r="A555" s="147">
        <v>4</v>
      </c>
      <c r="B555" s="188" t="s">
        <v>267</v>
      </c>
      <c r="C555" s="149">
        <v>2010</v>
      </c>
      <c r="D555" s="9" t="s">
        <v>18</v>
      </c>
      <c r="E555" s="89">
        <f>SUM(E556:E559)</f>
        <v>300</v>
      </c>
      <c r="F555" s="89">
        <f>SUM(F556:F559)</f>
        <v>0</v>
      </c>
      <c r="G555" s="89">
        <f>F555/E555*100</f>
        <v>0</v>
      </c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</row>
    <row r="556" spans="1:136" ht="15.75" customHeight="1">
      <c r="A556" s="147"/>
      <c r="B556" s="189"/>
      <c r="C556" s="149"/>
      <c r="D556" s="5" t="s">
        <v>14</v>
      </c>
      <c r="E556" s="90"/>
      <c r="F556" s="90"/>
      <c r="G556" s="90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</row>
    <row r="557" spans="1:136" ht="15.75">
      <c r="A557" s="147"/>
      <c r="B557" s="189"/>
      <c r="C557" s="149"/>
      <c r="D557" s="5" t="s">
        <v>15</v>
      </c>
      <c r="E557" s="90"/>
      <c r="F557" s="90"/>
      <c r="G557" s="90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</row>
    <row r="558" spans="1:136" ht="15.75">
      <c r="A558" s="147"/>
      <c r="B558" s="189"/>
      <c r="C558" s="149"/>
      <c r="D558" s="5" t="s">
        <v>19</v>
      </c>
      <c r="E558" s="90"/>
      <c r="F558" s="90"/>
      <c r="G558" s="90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</row>
    <row r="559" spans="1:136" ht="15.75">
      <c r="A559" s="147"/>
      <c r="B559" s="190"/>
      <c r="C559" s="149"/>
      <c r="D559" s="5" t="s">
        <v>17</v>
      </c>
      <c r="E559" s="90">
        <v>300</v>
      </c>
      <c r="F559" s="90"/>
      <c r="G559" s="90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</row>
    <row r="560" spans="1:136" ht="15.75" customHeight="1">
      <c r="A560" s="147">
        <v>5</v>
      </c>
      <c r="B560" s="156" t="s">
        <v>268</v>
      </c>
      <c r="C560" s="147">
        <v>2010</v>
      </c>
      <c r="D560" s="9" t="s">
        <v>18</v>
      </c>
      <c r="E560" s="89">
        <f>SUM(E561:E564)</f>
        <v>50</v>
      </c>
      <c r="F560" s="89">
        <f>SUM(F561:F564)</f>
        <v>0</v>
      </c>
      <c r="G560" s="89">
        <f>F560/E560*100</f>
        <v>0</v>
      </c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</row>
    <row r="561" spans="1:136" ht="15.75">
      <c r="A561" s="147"/>
      <c r="B561" s="157"/>
      <c r="C561" s="147"/>
      <c r="D561" s="5" t="s">
        <v>14</v>
      </c>
      <c r="E561" s="90"/>
      <c r="F561" s="90"/>
      <c r="G561" s="90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</row>
    <row r="562" spans="1:136" ht="15.75" customHeight="1">
      <c r="A562" s="147"/>
      <c r="B562" s="157"/>
      <c r="C562" s="147"/>
      <c r="D562" s="5" t="s">
        <v>15</v>
      </c>
      <c r="E562" s="90"/>
      <c r="F562" s="90"/>
      <c r="G562" s="90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</row>
    <row r="563" spans="1:136" ht="15.75">
      <c r="A563" s="147"/>
      <c r="B563" s="157"/>
      <c r="C563" s="147"/>
      <c r="D563" s="5" t="s">
        <v>19</v>
      </c>
      <c r="E563" s="90">
        <v>50</v>
      </c>
      <c r="F563" s="90"/>
      <c r="G563" s="90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</row>
    <row r="564" spans="1:136" ht="15.75">
      <c r="A564" s="147"/>
      <c r="B564" s="158"/>
      <c r="C564" s="147"/>
      <c r="D564" s="5" t="s">
        <v>17</v>
      </c>
      <c r="E564" s="90"/>
      <c r="F564" s="90"/>
      <c r="G564" s="90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</row>
    <row r="565" spans="1:136" ht="15.75">
      <c r="A565" s="166"/>
      <c r="B565" s="166"/>
      <c r="C565" s="166"/>
      <c r="D565" s="166"/>
      <c r="E565" s="166"/>
      <c r="F565" s="166"/>
      <c r="G565" s="166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</row>
    <row r="566" spans="1:136" ht="15.75">
      <c r="A566" s="79" t="s">
        <v>209</v>
      </c>
      <c r="B566" s="79"/>
      <c r="C566" s="79"/>
      <c r="D566" s="79" t="s">
        <v>18</v>
      </c>
      <c r="E566" s="84">
        <f>SUM(E567:E570)</f>
        <v>320</v>
      </c>
      <c r="F566" s="84">
        <f>SUM(F567:F570)</f>
        <v>0</v>
      </c>
      <c r="G566" s="84">
        <f>F566/E566*100</f>
        <v>0</v>
      </c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</row>
    <row r="567" spans="1:136" ht="15.75">
      <c r="A567" s="173"/>
      <c r="B567" s="174"/>
      <c r="C567" s="175"/>
      <c r="D567" s="8" t="s">
        <v>14</v>
      </c>
      <c r="E567" s="87">
        <f>E572</f>
        <v>0</v>
      </c>
      <c r="F567" s="87">
        <f>F572</f>
        <v>0</v>
      </c>
      <c r="G567" s="8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</row>
    <row r="568" spans="1:136" ht="15.75">
      <c r="A568" s="176"/>
      <c r="B568" s="177"/>
      <c r="C568" s="178"/>
      <c r="D568" s="8" t="s">
        <v>15</v>
      </c>
      <c r="E568" s="87">
        <f aca="true" t="shared" si="16" ref="E568:F570">E573</f>
        <v>0</v>
      </c>
      <c r="F568" s="87">
        <f t="shared" si="16"/>
        <v>0</v>
      </c>
      <c r="G568" s="8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</row>
    <row r="569" spans="1:136" ht="15.75">
      <c r="A569" s="176"/>
      <c r="B569" s="177"/>
      <c r="C569" s="178"/>
      <c r="D569" s="8" t="s">
        <v>19</v>
      </c>
      <c r="E569" s="87">
        <f t="shared" si="16"/>
        <v>320</v>
      </c>
      <c r="F569" s="87">
        <f t="shared" si="16"/>
        <v>0</v>
      </c>
      <c r="G569" s="8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</row>
    <row r="570" spans="1:136" ht="15.75">
      <c r="A570" s="179"/>
      <c r="B570" s="180"/>
      <c r="C570" s="181"/>
      <c r="D570" s="8" t="s">
        <v>17</v>
      </c>
      <c r="E570" s="87">
        <f t="shared" si="16"/>
        <v>0</v>
      </c>
      <c r="F570" s="87">
        <f t="shared" si="16"/>
        <v>0</v>
      </c>
      <c r="G570" s="8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</row>
    <row r="571" spans="1:136" ht="15.75">
      <c r="A571" s="147" t="s">
        <v>23</v>
      </c>
      <c r="B571" s="156" t="s">
        <v>210</v>
      </c>
      <c r="C571" s="149">
        <v>2010</v>
      </c>
      <c r="D571" s="9" t="s">
        <v>18</v>
      </c>
      <c r="E571" s="89">
        <f>SUM(E572:E575)</f>
        <v>320</v>
      </c>
      <c r="F571" s="89">
        <f>SUM(F572:F575)</f>
        <v>0</v>
      </c>
      <c r="G571" s="89">
        <f>F571/E571*100</f>
        <v>0</v>
      </c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</row>
    <row r="572" spans="1:136" ht="15.75">
      <c r="A572" s="147"/>
      <c r="B572" s="157"/>
      <c r="C572" s="149"/>
      <c r="D572" s="5" t="s">
        <v>14</v>
      </c>
      <c r="E572" s="90"/>
      <c r="F572" s="90"/>
      <c r="G572" s="90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</row>
    <row r="573" spans="1:136" ht="15.75">
      <c r="A573" s="147"/>
      <c r="B573" s="157"/>
      <c r="C573" s="149"/>
      <c r="D573" s="5" t="s">
        <v>15</v>
      </c>
      <c r="E573" s="90"/>
      <c r="F573" s="90"/>
      <c r="G573" s="90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</row>
    <row r="574" spans="1:136" ht="15.75">
      <c r="A574" s="147"/>
      <c r="B574" s="157"/>
      <c r="C574" s="149"/>
      <c r="D574" s="5" t="s">
        <v>19</v>
      </c>
      <c r="E574" s="90">
        <v>320</v>
      </c>
      <c r="F574" s="90"/>
      <c r="G574" s="90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</row>
    <row r="575" spans="1:136" ht="15.75">
      <c r="A575" s="147"/>
      <c r="B575" s="158"/>
      <c r="C575" s="149"/>
      <c r="D575" s="5" t="s">
        <v>17</v>
      </c>
      <c r="E575" s="90"/>
      <c r="F575" s="90"/>
      <c r="G575" s="90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</row>
    <row r="576" spans="1:136" ht="15.75">
      <c r="A576" s="166"/>
      <c r="B576" s="166"/>
      <c r="C576" s="166"/>
      <c r="D576" s="166"/>
      <c r="E576" s="166"/>
      <c r="F576" s="166"/>
      <c r="G576" s="166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</row>
    <row r="577" spans="1:136" ht="15.75">
      <c r="A577" s="79" t="s">
        <v>211</v>
      </c>
      <c r="B577" s="79"/>
      <c r="C577" s="79"/>
      <c r="D577" s="79" t="s">
        <v>18</v>
      </c>
      <c r="E577" s="84">
        <f>SUM(E578:E581)</f>
        <v>13</v>
      </c>
      <c r="F577" s="84">
        <f>SUM(F578:F581)</f>
        <v>0</v>
      </c>
      <c r="G577" s="84">
        <f>F577/E577*100</f>
        <v>0</v>
      </c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</row>
    <row r="578" spans="1:136" ht="15.75">
      <c r="A578" s="173"/>
      <c r="B578" s="174"/>
      <c r="C578" s="175"/>
      <c r="D578" s="8" t="s">
        <v>14</v>
      </c>
      <c r="E578" s="87">
        <f>E583</f>
        <v>0</v>
      </c>
      <c r="F578" s="87">
        <f>F583</f>
        <v>0</v>
      </c>
      <c r="G578" s="8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</row>
    <row r="579" spans="1:136" ht="15.75">
      <c r="A579" s="176"/>
      <c r="B579" s="177"/>
      <c r="C579" s="178"/>
      <c r="D579" s="8" t="s">
        <v>15</v>
      </c>
      <c r="E579" s="87">
        <f aca="true" t="shared" si="17" ref="E579:F581">E584</f>
        <v>0</v>
      </c>
      <c r="F579" s="87">
        <f t="shared" si="17"/>
        <v>0</v>
      </c>
      <c r="G579" s="8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</row>
    <row r="580" spans="1:136" ht="15.75">
      <c r="A580" s="176"/>
      <c r="B580" s="177"/>
      <c r="C580" s="178"/>
      <c r="D580" s="8" t="s">
        <v>19</v>
      </c>
      <c r="E580" s="87">
        <f t="shared" si="17"/>
        <v>13</v>
      </c>
      <c r="F580" s="87">
        <f t="shared" si="17"/>
        <v>0</v>
      </c>
      <c r="G580" s="8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</row>
    <row r="581" spans="1:136" ht="15.75">
      <c r="A581" s="179"/>
      <c r="B581" s="180"/>
      <c r="C581" s="181"/>
      <c r="D581" s="8" t="s">
        <v>17</v>
      </c>
      <c r="E581" s="87">
        <f t="shared" si="17"/>
        <v>0</v>
      </c>
      <c r="F581" s="87">
        <f t="shared" si="17"/>
        <v>0</v>
      </c>
      <c r="G581" s="8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</row>
    <row r="582" spans="1:136" ht="15.75">
      <c r="A582" s="147" t="s">
        <v>23</v>
      </c>
      <c r="B582" s="156" t="s">
        <v>212</v>
      </c>
      <c r="C582" s="149">
        <v>2010</v>
      </c>
      <c r="D582" s="9" t="s">
        <v>18</v>
      </c>
      <c r="E582" s="89">
        <f>SUM(E583:E586)</f>
        <v>13</v>
      </c>
      <c r="F582" s="89">
        <f>SUM(F583:F586)</f>
        <v>0</v>
      </c>
      <c r="G582" s="89">
        <f>F582/E582*100</f>
        <v>0</v>
      </c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</row>
    <row r="583" spans="1:136" ht="15.75">
      <c r="A583" s="147"/>
      <c r="B583" s="157"/>
      <c r="C583" s="149"/>
      <c r="D583" s="5" t="s">
        <v>14</v>
      </c>
      <c r="E583" s="90"/>
      <c r="F583" s="90"/>
      <c r="G583" s="90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</row>
    <row r="584" spans="1:136" ht="15.75">
      <c r="A584" s="147"/>
      <c r="B584" s="157"/>
      <c r="C584" s="149"/>
      <c r="D584" s="5" t="s">
        <v>15</v>
      </c>
      <c r="E584" s="90"/>
      <c r="F584" s="90"/>
      <c r="G584" s="90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</row>
    <row r="585" spans="1:136" ht="15.75">
      <c r="A585" s="147"/>
      <c r="B585" s="157"/>
      <c r="C585" s="149"/>
      <c r="D585" s="5" t="s">
        <v>19</v>
      </c>
      <c r="E585" s="90">
        <v>13</v>
      </c>
      <c r="F585" s="90"/>
      <c r="G585" s="90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</row>
    <row r="586" spans="1:136" ht="15.75">
      <c r="A586" s="147"/>
      <c r="B586" s="158"/>
      <c r="C586" s="149"/>
      <c r="D586" s="5" t="s">
        <v>17</v>
      </c>
      <c r="E586" s="90"/>
      <c r="F586" s="90"/>
      <c r="G586" s="90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</row>
    <row r="587" spans="1:136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</row>
    <row r="588" spans="1:136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</row>
    <row r="589" spans="1:136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</row>
    <row r="590" spans="1:136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</row>
    <row r="591" spans="1:136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</row>
    <row r="592" spans="1:136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</row>
    <row r="593" spans="1:136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</row>
    <row r="594" spans="1:136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</row>
    <row r="595" spans="1:136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</row>
    <row r="596" spans="1:136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</row>
    <row r="597" spans="1:136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</row>
    <row r="598" spans="1:136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</row>
    <row r="599" spans="1:136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</row>
    <row r="600" spans="1:136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</row>
    <row r="601" spans="1:136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</row>
    <row r="602" spans="1:136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</row>
    <row r="603" spans="1:136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</row>
    <row r="604" spans="1:136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</row>
    <row r="605" spans="1:136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</row>
    <row r="606" spans="1:136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</row>
    <row r="607" spans="1:136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</row>
    <row r="608" spans="1:136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</row>
    <row r="609" spans="1:136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</row>
    <row r="610" spans="1:136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</row>
    <row r="611" spans="1:136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</row>
    <row r="612" spans="1:136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</row>
    <row r="613" spans="1:136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</row>
    <row r="614" spans="1:136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</row>
    <row r="615" spans="1:136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</row>
    <row r="616" spans="1:136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</row>
    <row r="617" spans="1:136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</row>
    <row r="618" spans="1:136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</row>
    <row r="619" spans="1:136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</row>
    <row r="620" spans="1:136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</row>
    <row r="621" spans="1:136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</row>
    <row r="622" spans="1:136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</row>
    <row r="623" spans="1:136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</row>
    <row r="624" spans="1:136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</row>
    <row r="625" spans="1:136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</row>
    <row r="626" spans="1:136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</row>
    <row r="627" spans="1:136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</row>
    <row r="628" spans="1:136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</row>
    <row r="629" spans="1:136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</row>
    <row r="630" spans="1:136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</row>
    <row r="631" spans="1:136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</row>
    <row r="632" spans="1:136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</row>
    <row r="633" spans="1:136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</row>
    <row r="634" spans="1:136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</row>
    <row r="635" spans="1:136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</row>
    <row r="636" spans="1:136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</row>
    <row r="637" spans="1:136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</row>
    <row r="638" spans="1:136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</row>
    <row r="639" spans="1:136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</row>
    <row r="640" spans="1:136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</row>
    <row r="641" spans="1:136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</row>
    <row r="642" spans="1:136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</row>
    <row r="643" spans="1:136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</row>
    <row r="644" spans="1:136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</row>
    <row r="645" spans="1:136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</row>
    <row r="646" spans="1:136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</row>
    <row r="647" spans="1:136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</row>
    <row r="648" spans="1:136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</row>
    <row r="649" spans="1:136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</row>
    <row r="650" spans="1:136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</row>
    <row r="651" spans="1:136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</row>
    <row r="652" spans="1:136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</row>
    <row r="653" spans="1:136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</row>
    <row r="654" spans="1:136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</row>
    <row r="655" spans="1:136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</row>
    <row r="656" spans="1:136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</row>
    <row r="657" spans="1:136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</row>
    <row r="658" spans="1:136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</row>
    <row r="659" spans="1:136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</row>
    <row r="660" spans="1:136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</row>
    <row r="661" spans="1:136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</row>
    <row r="662" spans="1:136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</row>
    <row r="663" spans="1:136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</row>
    <row r="664" spans="1:136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</row>
    <row r="665" spans="1:136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</row>
    <row r="666" spans="1:136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</row>
    <row r="667" spans="1:136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</row>
    <row r="668" spans="1:136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</row>
    <row r="669" spans="1:136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</row>
    <row r="670" spans="1:136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</row>
    <row r="671" spans="1:136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</row>
    <row r="672" spans="1:136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</row>
    <row r="673" spans="1:136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</row>
    <row r="674" spans="1:136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</row>
    <row r="675" spans="1:136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</row>
    <row r="676" spans="1:136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</row>
    <row r="677" spans="1:136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</row>
    <row r="678" spans="1:136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</row>
    <row r="679" spans="1:136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</row>
    <row r="680" spans="1:136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</row>
    <row r="681" spans="1:136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</row>
    <row r="682" spans="1:136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</row>
    <row r="683" spans="1:136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</row>
    <row r="684" spans="1:136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</row>
    <row r="685" spans="1:136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</row>
    <row r="686" spans="1:136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</row>
    <row r="687" spans="1:136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</row>
    <row r="688" spans="1:136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</row>
    <row r="689" spans="1:136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</row>
    <row r="690" spans="1:136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</row>
    <row r="691" spans="1:136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</row>
    <row r="692" spans="1:136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</row>
    <row r="693" spans="1:136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</row>
    <row r="694" spans="1:136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</row>
    <row r="695" spans="1:136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</row>
    <row r="696" spans="1:136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</row>
    <row r="697" spans="1:136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</row>
    <row r="698" spans="1:136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</row>
    <row r="699" spans="1:136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</row>
    <row r="700" spans="1:136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</row>
    <row r="701" spans="1:136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</row>
    <row r="702" spans="1:136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</row>
    <row r="703" spans="1:136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</row>
    <row r="704" spans="1:136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</row>
    <row r="705" spans="1:136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</row>
    <row r="706" spans="1:136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</row>
    <row r="707" spans="1:136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</row>
    <row r="708" spans="1:136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</row>
    <row r="709" spans="1:136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</row>
    <row r="710" spans="1:136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</row>
    <row r="711" spans="1:136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</row>
    <row r="712" spans="1:136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</row>
    <row r="713" spans="1:136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</row>
    <row r="714" spans="1:136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</row>
    <row r="715" spans="1:136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</row>
    <row r="716" spans="1:136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</row>
    <row r="717" spans="1:136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</row>
    <row r="718" spans="1:136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</row>
    <row r="719" spans="1:136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</row>
    <row r="720" spans="1:136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</row>
    <row r="721" spans="1:136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</row>
    <row r="722" spans="1:136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</row>
    <row r="723" spans="1:136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</row>
    <row r="724" spans="1:136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</row>
    <row r="725" spans="1:136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</row>
    <row r="726" spans="1:136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</row>
    <row r="727" spans="1:136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</row>
    <row r="728" spans="1:136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</row>
    <row r="729" spans="1:136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</row>
    <row r="730" spans="1:136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</row>
    <row r="731" spans="1:136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</row>
    <row r="732" spans="1:136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</row>
    <row r="733" spans="1:136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</row>
    <row r="734" spans="1:136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</row>
    <row r="735" spans="1:136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</row>
    <row r="736" spans="1:136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</row>
    <row r="737" spans="1:136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</row>
    <row r="738" spans="1:136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</row>
    <row r="739" spans="1:136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</row>
    <row r="740" spans="1:136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</row>
    <row r="741" spans="1:136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</row>
    <row r="742" spans="1:136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</row>
    <row r="743" spans="1:136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</row>
    <row r="744" spans="1:136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</row>
    <row r="745" spans="1:136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</row>
    <row r="746" spans="1:136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</row>
    <row r="747" spans="1:136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</row>
    <row r="748" spans="1:136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</row>
    <row r="749" spans="1:136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</row>
    <row r="750" spans="1:136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</row>
    <row r="751" spans="1:136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</row>
    <row r="752" spans="1:136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</row>
    <row r="753" spans="1:136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</row>
    <row r="754" spans="1:136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</row>
    <row r="755" spans="1:136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</row>
    <row r="756" spans="1:136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</row>
    <row r="757" spans="1:136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</row>
    <row r="758" spans="1:136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</row>
    <row r="759" spans="1:136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</row>
    <row r="760" spans="1:136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</row>
    <row r="761" spans="1:136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</row>
    <row r="762" spans="1:136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</row>
    <row r="763" spans="1:136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</row>
    <row r="764" spans="1:136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</row>
    <row r="765" spans="1:136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</row>
    <row r="766" spans="1:136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</row>
    <row r="767" spans="1:136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</row>
    <row r="768" spans="1:136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</row>
    <row r="769" spans="1:136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</row>
    <row r="770" spans="1:136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</row>
    <row r="771" spans="1:136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</row>
    <row r="772" spans="1:136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</row>
    <row r="773" spans="1:136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</row>
    <row r="774" spans="1:136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</row>
    <row r="775" spans="1:136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</row>
    <row r="776" spans="1:136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</row>
    <row r="777" spans="1:136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</row>
    <row r="778" spans="1:136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</row>
    <row r="779" spans="1:136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</row>
    <row r="780" spans="1:136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</row>
    <row r="781" spans="1:136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</row>
    <row r="782" spans="1:136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</row>
    <row r="783" spans="1:136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</row>
    <row r="784" spans="1:136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</row>
    <row r="785" spans="1:136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</row>
    <row r="786" spans="1:136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</row>
    <row r="787" spans="1:136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</row>
    <row r="788" spans="1:136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</row>
    <row r="789" spans="1:136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</row>
    <row r="790" spans="1:136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</row>
    <row r="791" spans="1:136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</row>
    <row r="792" spans="1:136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</row>
    <row r="793" spans="1:136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</row>
    <row r="794" spans="1:136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</row>
    <row r="795" spans="1:136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</row>
    <row r="796" spans="1:136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</row>
    <row r="797" spans="1:136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</row>
    <row r="798" spans="1:136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</row>
    <row r="799" spans="1:136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</row>
    <row r="800" spans="1:136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</row>
    <row r="801" spans="1:136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</row>
    <row r="802" spans="1:136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</row>
    <row r="803" spans="1:136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</row>
    <row r="804" spans="1:136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</row>
    <row r="805" spans="1:136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</row>
    <row r="806" spans="1:136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</row>
    <row r="807" spans="1:136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</row>
    <row r="808" spans="1:136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</row>
    <row r="809" spans="1:136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</row>
    <row r="810" spans="1:136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</row>
    <row r="811" spans="1:136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</row>
    <row r="812" spans="1:136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</row>
    <row r="813" spans="1:136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</row>
    <row r="814" spans="1:136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</row>
    <row r="815" spans="1:136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</row>
    <row r="816" spans="1:136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</row>
    <row r="817" spans="1:136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</row>
    <row r="818" spans="1:136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</row>
    <row r="819" spans="1:136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</row>
    <row r="820" spans="1:136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</row>
    <row r="821" spans="1:136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</row>
    <row r="822" spans="1:136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</row>
    <row r="823" spans="1:136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</row>
    <row r="824" spans="1:136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</row>
    <row r="825" spans="1:136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</row>
    <row r="826" spans="1:136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</row>
    <row r="827" spans="1:136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</row>
    <row r="828" spans="1:136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</row>
    <row r="829" spans="1:136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</row>
    <row r="830" spans="1:136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</row>
    <row r="831" spans="1:136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</row>
    <row r="832" spans="1:136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</row>
    <row r="833" spans="1:136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</row>
    <row r="834" spans="1:136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</row>
    <row r="835" spans="1:136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</row>
    <row r="836" spans="1:136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</row>
    <row r="837" spans="1:136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</row>
    <row r="838" spans="1:136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</row>
    <row r="839" spans="1:136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</row>
    <row r="840" spans="1:136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</row>
    <row r="841" spans="1:136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</row>
    <row r="842" spans="1:136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</row>
    <row r="843" spans="1:136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</row>
    <row r="844" spans="1:136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</row>
    <row r="845" spans="1:136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</row>
    <row r="846" spans="1:136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</row>
    <row r="847" spans="1:136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</row>
    <row r="848" spans="1:136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</row>
    <row r="849" spans="1:136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</row>
    <row r="850" spans="1:136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</row>
    <row r="851" spans="1:136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</row>
    <row r="852" spans="1:136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</row>
    <row r="853" spans="1:136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</row>
    <row r="854" spans="1:136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</row>
    <row r="855" spans="1:136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</row>
    <row r="856" spans="1:136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</row>
    <row r="857" spans="1:136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</row>
    <row r="858" spans="1:136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</row>
    <row r="859" spans="1:136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</row>
    <row r="860" spans="1:136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</row>
    <row r="861" spans="1:136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</row>
    <row r="862" spans="1:136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</row>
    <row r="863" spans="1:136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</row>
    <row r="864" spans="1:136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</row>
    <row r="865" spans="1:136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</row>
    <row r="866" spans="1:136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</row>
    <row r="867" spans="1:136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</row>
    <row r="868" spans="1:136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</row>
    <row r="869" spans="1:136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</row>
    <row r="870" spans="1:136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</row>
    <row r="871" spans="1:136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</row>
    <row r="872" spans="1:136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</row>
    <row r="873" spans="1:136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</row>
    <row r="874" spans="1:136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</row>
    <row r="875" spans="1:136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</row>
    <row r="876" spans="1:136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</row>
    <row r="877" spans="1:136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</row>
    <row r="878" spans="1:136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</row>
    <row r="879" spans="1:7" ht="15.75">
      <c r="A879" s="1"/>
      <c r="B879" s="1"/>
      <c r="C879" s="1"/>
      <c r="D879" s="1"/>
      <c r="E879" s="1"/>
      <c r="F879" s="1"/>
      <c r="G879" s="1"/>
    </row>
    <row r="880" spans="1:7" ht="15.75">
      <c r="A880" s="1"/>
      <c r="B880" s="1"/>
      <c r="C880" s="1"/>
      <c r="D880" s="1"/>
      <c r="E880" s="1"/>
      <c r="F880" s="1"/>
      <c r="G880" s="1"/>
    </row>
    <row r="881" spans="1:7" ht="15.75">
      <c r="A881" s="1"/>
      <c r="B881" s="1"/>
      <c r="C881" s="1"/>
      <c r="D881" s="1"/>
      <c r="E881" s="1"/>
      <c r="F881" s="1"/>
      <c r="G881" s="1"/>
    </row>
    <row r="882" spans="1:7" ht="15.75">
      <c r="A882" s="1"/>
      <c r="B882" s="1"/>
      <c r="C882" s="1"/>
      <c r="D882" s="1"/>
      <c r="E882" s="1"/>
      <c r="F882" s="1"/>
      <c r="G882" s="1"/>
    </row>
    <row r="883" spans="1:7" ht="15.75">
      <c r="A883" s="1"/>
      <c r="B883" s="1"/>
      <c r="C883" s="1"/>
      <c r="D883" s="1"/>
      <c r="E883" s="1"/>
      <c r="F883" s="1"/>
      <c r="G883" s="1"/>
    </row>
    <row r="884" spans="1:7" ht="15.75">
      <c r="A884" s="1"/>
      <c r="B884" s="1"/>
      <c r="C884" s="1"/>
      <c r="D884" s="1"/>
      <c r="E884" s="1"/>
      <c r="F884" s="1"/>
      <c r="G884" s="1"/>
    </row>
    <row r="885" spans="1:7" ht="15.75">
      <c r="A885" s="1"/>
      <c r="B885" s="1"/>
      <c r="C885" s="1"/>
      <c r="D885" s="1"/>
      <c r="E885" s="1"/>
      <c r="F885" s="1"/>
      <c r="G885" s="1"/>
    </row>
    <row r="886" spans="1:7" ht="15.75">
      <c r="A886" s="1"/>
      <c r="B886" s="1"/>
      <c r="C886" s="1"/>
      <c r="D886" s="1"/>
      <c r="E886" s="1"/>
      <c r="F886" s="1"/>
      <c r="G886" s="1"/>
    </row>
    <row r="887" spans="1:7" ht="15.75">
      <c r="A887" s="1"/>
      <c r="B887" s="1"/>
      <c r="C887" s="1"/>
      <c r="D887" s="1"/>
      <c r="E887" s="1"/>
      <c r="F887" s="1"/>
      <c r="G887" s="1"/>
    </row>
    <row r="888" spans="1:7" ht="15.75">
      <c r="A888" s="1"/>
      <c r="B888" s="1"/>
      <c r="C888" s="1"/>
      <c r="D888" s="1"/>
      <c r="E888" s="1"/>
      <c r="F888" s="1"/>
      <c r="G888" s="1"/>
    </row>
    <row r="889" spans="1:7" ht="15.75">
      <c r="A889" s="1"/>
      <c r="B889" s="1"/>
      <c r="C889" s="1"/>
      <c r="D889" s="1"/>
      <c r="E889" s="1"/>
      <c r="F889" s="1"/>
      <c r="G889" s="1"/>
    </row>
    <row r="890" spans="1:7" ht="15.75">
      <c r="A890" s="1"/>
      <c r="B890" s="1"/>
      <c r="C890" s="1"/>
      <c r="D890" s="1"/>
      <c r="E890" s="1"/>
      <c r="F890" s="1"/>
      <c r="G890" s="1"/>
    </row>
    <row r="891" spans="1:7" ht="15.75">
      <c r="A891" s="1"/>
      <c r="B891" s="1"/>
      <c r="C891" s="1"/>
      <c r="D891" s="1"/>
      <c r="E891" s="1"/>
      <c r="F891" s="1"/>
      <c r="G891" s="1"/>
    </row>
    <row r="892" spans="1:7" ht="15.75">
      <c r="A892" s="1"/>
      <c r="B892" s="1"/>
      <c r="C892" s="1"/>
      <c r="D892" s="1"/>
      <c r="E892" s="1"/>
      <c r="F892" s="1"/>
      <c r="G892" s="1"/>
    </row>
    <row r="893" spans="1:7" ht="15.75">
      <c r="A893" s="1"/>
      <c r="B893" s="1"/>
      <c r="C893" s="1"/>
      <c r="D893" s="1"/>
      <c r="E893" s="1"/>
      <c r="F893" s="1"/>
      <c r="G893" s="1"/>
    </row>
    <row r="894" spans="1:7" ht="15.75">
      <c r="A894" s="1"/>
      <c r="B894" s="1"/>
      <c r="C894" s="1"/>
      <c r="D894" s="1"/>
      <c r="E894" s="1"/>
      <c r="F894" s="1"/>
      <c r="G894" s="1"/>
    </row>
    <row r="895" spans="1:7" ht="15.75">
      <c r="A895" s="1"/>
      <c r="B895" s="1"/>
      <c r="C895" s="1"/>
      <c r="D895" s="1"/>
      <c r="E895" s="1"/>
      <c r="F895" s="1"/>
      <c r="G895" s="1"/>
    </row>
    <row r="896" spans="1:7" ht="15.75">
      <c r="A896" s="1"/>
      <c r="B896" s="1"/>
      <c r="C896" s="1"/>
      <c r="D896" s="1"/>
      <c r="E896" s="1"/>
      <c r="F896" s="1"/>
      <c r="G896" s="1"/>
    </row>
    <row r="897" spans="1:7" ht="15.75">
      <c r="A897" s="1"/>
      <c r="B897" s="1"/>
      <c r="C897" s="1"/>
      <c r="D897" s="1"/>
      <c r="E897" s="1"/>
      <c r="F897" s="1"/>
      <c r="G897" s="1"/>
    </row>
    <row r="898" spans="1:7" ht="15.75">
      <c r="A898" s="1"/>
      <c r="B898" s="1"/>
      <c r="C898" s="1"/>
      <c r="D898" s="1"/>
      <c r="E898" s="1"/>
      <c r="F898" s="1"/>
      <c r="G898" s="1"/>
    </row>
    <row r="899" spans="1:7" ht="15.75">
      <c r="A899" s="1"/>
      <c r="B899" s="1"/>
      <c r="C899" s="1"/>
      <c r="D899" s="1"/>
      <c r="E899" s="1"/>
      <c r="F899" s="1"/>
      <c r="G899" s="1"/>
    </row>
    <row r="900" spans="1:7" ht="15.75">
      <c r="A900" s="1"/>
      <c r="B900" s="1"/>
      <c r="C900" s="1"/>
      <c r="D900" s="1"/>
      <c r="E900" s="1"/>
      <c r="F900" s="1"/>
      <c r="G900" s="1"/>
    </row>
    <row r="901" spans="1:7" ht="15.75">
      <c r="A901" s="1"/>
      <c r="B901" s="1"/>
      <c r="C901" s="1"/>
      <c r="D901" s="1"/>
      <c r="E901" s="1"/>
      <c r="F901" s="1"/>
      <c r="G901" s="1"/>
    </row>
    <row r="902" spans="1:7" ht="15.75">
      <c r="A902" s="1"/>
      <c r="B902" s="1"/>
      <c r="C902" s="1"/>
      <c r="D902" s="1"/>
      <c r="E902" s="1"/>
      <c r="F902" s="1"/>
      <c r="G902" s="1"/>
    </row>
    <row r="903" spans="1:7" ht="15.75">
      <c r="A903" s="1"/>
      <c r="B903" s="1"/>
      <c r="C903" s="1"/>
      <c r="D903" s="1"/>
      <c r="E903" s="1"/>
      <c r="F903" s="1"/>
      <c r="G903" s="1"/>
    </row>
    <row r="904" spans="1:7" ht="15.75">
      <c r="A904" s="1"/>
      <c r="B904" s="1"/>
      <c r="C904" s="1"/>
      <c r="D904" s="1"/>
      <c r="E904" s="1"/>
      <c r="F904" s="1"/>
      <c r="G904" s="1"/>
    </row>
    <row r="905" spans="1:7" ht="15.75">
      <c r="A905" s="1"/>
      <c r="B905" s="1"/>
      <c r="C905" s="1"/>
      <c r="D905" s="1"/>
      <c r="E905" s="1"/>
      <c r="F905" s="1"/>
      <c r="G905" s="1"/>
    </row>
    <row r="906" spans="1:7" ht="15.75">
      <c r="A906" s="1"/>
      <c r="B906" s="1"/>
      <c r="C906" s="1"/>
      <c r="D906" s="1"/>
      <c r="E906" s="1"/>
      <c r="F906" s="1"/>
      <c r="G906" s="1"/>
    </row>
    <row r="907" spans="1:7" ht="15.75">
      <c r="A907" s="1"/>
      <c r="B907" s="1"/>
      <c r="C907" s="1"/>
      <c r="D907" s="1"/>
      <c r="E907" s="1"/>
      <c r="F907" s="1"/>
      <c r="G907" s="1"/>
    </row>
    <row r="908" spans="1:7" ht="15.75">
      <c r="A908" s="1"/>
      <c r="B908" s="1"/>
      <c r="C908" s="1"/>
      <c r="D908" s="1"/>
      <c r="E908" s="1"/>
      <c r="F908" s="1"/>
      <c r="G908" s="1"/>
    </row>
    <row r="909" spans="1:7" ht="15.75">
      <c r="A909" s="1"/>
      <c r="B909" s="1"/>
      <c r="C909" s="1"/>
      <c r="D909" s="1"/>
      <c r="E909" s="1"/>
      <c r="F909" s="1"/>
      <c r="G909" s="1"/>
    </row>
    <row r="910" spans="1:7" ht="15.75">
      <c r="A910" s="1"/>
      <c r="B910" s="1"/>
      <c r="C910" s="1"/>
      <c r="D910" s="1"/>
      <c r="E910" s="1"/>
      <c r="F910" s="1"/>
      <c r="G910" s="1"/>
    </row>
    <row r="911" spans="1:7" ht="15.75">
      <c r="A911" s="1"/>
      <c r="B911" s="1"/>
      <c r="C911" s="1"/>
      <c r="D911" s="1"/>
      <c r="E911" s="1"/>
      <c r="F911" s="1"/>
      <c r="G911" s="1"/>
    </row>
    <row r="912" spans="1:7" ht="15.75">
      <c r="A912" s="1"/>
      <c r="B912" s="1"/>
      <c r="C912" s="1"/>
      <c r="D912" s="1"/>
      <c r="E912" s="1"/>
      <c r="F912" s="1"/>
      <c r="G912" s="1"/>
    </row>
    <row r="913" spans="1:7" ht="15.75">
      <c r="A913" s="1"/>
      <c r="B913" s="1"/>
      <c r="C913" s="1"/>
      <c r="D913" s="1"/>
      <c r="E913" s="1"/>
      <c r="F913" s="1"/>
      <c r="G913" s="1"/>
    </row>
    <row r="914" spans="1:7" ht="15.75">
      <c r="A914" s="1"/>
      <c r="B914" s="1"/>
      <c r="C914" s="1"/>
      <c r="D914" s="1"/>
      <c r="E914" s="1"/>
      <c r="F914" s="1"/>
      <c r="G914" s="1"/>
    </row>
    <row r="915" spans="1:7" ht="15.75">
      <c r="A915" s="1"/>
      <c r="B915" s="1"/>
      <c r="C915" s="1"/>
      <c r="D915" s="1"/>
      <c r="E915" s="1"/>
      <c r="F915" s="1"/>
      <c r="G915" s="1"/>
    </row>
    <row r="916" spans="1:7" ht="15.75">
      <c r="A916" s="1"/>
      <c r="B916" s="1"/>
      <c r="C916" s="1"/>
      <c r="D916" s="1"/>
      <c r="E916" s="1"/>
      <c r="F916" s="1"/>
      <c r="G916" s="1"/>
    </row>
    <row r="917" spans="1:7" ht="15.75">
      <c r="A917" s="1"/>
      <c r="B917" s="1"/>
      <c r="C917" s="1"/>
      <c r="D917" s="1"/>
      <c r="E917" s="1"/>
      <c r="F917" s="1"/>
      <c r="G917" s="1"/>
    </row>
    <row r="918" spans="1:7" ht="15.75">
      <c r="A918" s="1"/>
      <c r="B918" s="1"/>
      <c r="C918" s="1"/>
      <c r="D918" s="1"/>
      <c r="E918" s="1"/>
      <c r="F918" s="1"/>
      <c r="G918" s="1"/>
    </row>
  </sheetData>
  <mergeCells count="333">
    <mergeCell ref="B141:B145"/>
    <mergeCell ref="C141:C145"/>
    <mergeCell ref="A371:A375"/>
    <mergeCell ref="B371:B375"/>
    <mergeCell ref="C371:C375"/>
    <mergeCell ref="A266:A270"/>
    <mergeCell ref="B266:B270"/>
    <mergeCell ref="C266:C270"/>
    <mergeCell ref="A271:A275"/>
    <mergeCell ref="B271:B275"/>
    <mergeCell ref="C271:C275"/>
    <mergeCell ref="A250:A254"/>
    <mergeCell ref="B250:B254"/>
    <mergeCell ref="C250:C254"/>
    <mergeCell ref="A260:A264"/>
    <mergeCell ref="B260:B264"/>
    <mergeCell ref="C260:C264"/>
    <mergeCell ref="A240:A244"/>
    <mergeCell ref="B240:B244"/>
    <mergeCell ref="C240:C244"/>
    <mergeCell ref="A245:A249"/>
    <mergeCell ref="A483:A487"/>
    <mergeCell ref="B483:B487"/>
    <mergeCell ref="C483:C487"/>
    <mergeCell ref="A412:A416"/>
    <mergeCell ref="B412:B416"/>
    <mergeCell ref="C412:C416"/>
    <mergeCell ref="A453:A457"/>
    <mergeCell ref="B453:B457"/>
    <mergeCell ref="C453:C457"/>
    <mergeCell ref="A463:A467"/>
    <mergeCell ref="B463:B467"/>
    <mergeCell ref="C463:C467"/>
    <mergeCell ref="A439:C442"/>
    <mergeCell ref="A443:A447"/>
    <mergeCell ref="B443:B447"/>
    <mergeCell ref="C443:C447"/>
    <mergeCell ref="A448:A452"/>
    <mergeCell ref="B448:B452"/>
    <mergeCell ref="A458:A462"/>
    <mergeCell ref="B458:B462"/>
    <mergeCell ref="C458:C462"/>
    <mergeCell ref="A401:A405"/>
    <mergeCell ref="B401:B405"/>
    <mergeCell ref="A406:A410"/>
    <mergeCell ref="B406:B410"/>
    <mergeCell ref="C406:C410"/>
    <mergeCell ref="A417:A421"/>
    <mergeCell ref="B417:B421"/>
    <mergeCell ref="C417:C421"/>
    <mergeCell ref="A478:A482"/>
    <mergeCell ref="B478:B482"/>
    <mergeCell ref="C478:C482"/>
    <mergeCell ref="A468:A472"/>
    <mergeCell ref="B468:B472"/>
    <mergeCell ref="C468:C472"/>
    <mergeCell ref="A473:A477"/>
    <mergeCell ref="B473:B477"/>
    <mergeCell ref="C473:C477"/>
    <mergeCell ref="A320:A324"/>
    <mergeCell ref="B320:B324"/>
    <mergeCell ref="C320:C324"/>
    <mergeCell ref="A350:A354"/>
    <mergeCell ref="B350:B354"/>
    <mergeCell ref="C350:C354"/>
    <mergeCell ref="A282:A286"/>
    <mergeCell ref="B282:B286"/>
    <mergeCell ref="C282:C286"/>
    <mergeCell ref="B245:B249"/>
    <mergeCell ref="C245:C249"/>
    <mergeCell ref="C198:C202"/>
    <mergeCell ref="A230:A234"/>
    <mergeCell ref="C230:C234"/>
    <mergeCell ref="A235:A239"/>
    <mergeCell ref="B230:B234"/>
    <mergeCell ref="C235:C239"/>
    <mergeCell ref="A208:A212"/>
    <mergeCell ref="B208:B212"/>
    <mergeCell ref="C208:C212"/>
    <mergeCell ref="A220:C223"/>
    <mergeCell ref="B224:C224"/>
    <mergeCell ref="A225:A229"/>
    <mergeCell ref="B225:B229"/>
    <mergeCell ref="C225:C229"/>
    <mergeCell ref="C213:C217"/>
    <mergeCell ref="B46:B50"/>
    <mergeCell ref="C46:C50"/>
    <mergeCell ref="A40:A44"/>
    <mergeCell ref="B40:B44"/>
    <mergeCell ref="C40:C44"/>
    <mergeCell ref="A35:A39"/>
    <mergeCell ref="B56:C56"/>
    <mergeCell ref="A62:A66"/>
    <mergeCell ref="A177:A181"/>
    <mergeCell ref="B177:B181"/>
    <mergeCell ref="C177:C181"/>
    <mergeCell ref="A167:A171"/>
    <mergeCell ref="B167:B171"/>
    <mergeCell ref="C167:C171"/>
    <mergeCell ref="A172:A176"/>
    <mergeCell ref="B172:B176"/>
    <mergeCell ref="C172:C176"/>
    <mergeCell ref="B62:B66"/>
    <mergeCell ref="C62:C66"/>
    <mergeCell ref="A68:A72"/>
    <mergeCell ref="B68:B72"/>
    <mergeCell ref="C68:C72"/>
    <mergeCell ref="B84:B88"/>
    <mergeCell ref="C84:C88"/>
    <mergeCell ref="A1:G1"/>
    <mergeCell ref="A148:C151"/>
    <mergeCell ref="A126:A130"/>
    <mergeCell ref="B126:B130"/>
    <mergeCell ref="C126:C130"/>
    <mergeCell ref="C4:C8"/>
    <mergeCell ref="A106:C109"/>
    <mergeCell ref="A110:A114"/>
    <mergeCell ref="B110:B114"/>
    <mergeCell ref="C110:C114"/>
    <mergeCell ref="A4:A8"/>
    <mergeCell ref="B4:B8"/>
    <mergeCell ref="A117:C120"/>
    <mergeCell ref="A121:A125"/>
    <mergeCell ref="B121:B125"/>
    <mergeCell ref="C121:C125"/>
    <mergeCell ref="A34:C34"/>
    <mergeCell ref="A46:A50"/>
    <mergeCell ref="A10:C13"/>
    <mergeCell ref="A14:A18"/>
    <mergeCell ref="B14:B18"/>
    <mergeCell ref="C14:C18"/>
    <mergeCell ref="A19:A23"/>
    <mergeCell ref="B19:B23"/>
    <mergeCell ref="A396:A400"/>
    <mergeCell ref="C391:C395"/>
    <mergeCell ref="B396:B400"/>
    <mergeCell ref="C396:C400"/>
    <mergeCell ref="C366:C370"/>
    <mergeCell ref="B366:B370"/>
    <mergeCell ref="A366:A370"/>
    <mergeCell ref="C448:C452"/>
    <mergeCell ref="C401:C405"/>
    <mergeCell ref="B381:B385"/>
    <mergeCell ref="C381:C385"/>
    <mergeCell ref="A386:A390"/>
    <mergeCell ref="B386:B390"/>
    <mergeCell ref="C386:C390"/>
    <mergeCell ref="A391:A395"/>
    <mergeCell ref="B391:B395"/>
    <mergeCell ref="C19:C23"/>
    <mergeCell ref="B24:B28"/>
    <mergeCell ref="A24:A28"/>
    <mergeCell ref="C315:C319"/>
    <mergeCell ref="A325:A329"/>
    <mergeCell ref="B325:B329"/>
    <mergeCell ref="C325:C329"/>
    <mergeCell ref="A356:A360"/>
    <mergeCell ref="C24:C28"/>
    <mergeCell ref="A29:A33"/>
    <mergeCell ref="B29:B33"/>
    <mergeCell ref="C29:C33"/>
    <mergeCell ref="B356:B360"/>
    <mergeCell ref="C356:C360"/>
    <mergeCell ref="A340:A344"/>
    <mergeCell ref="B340:B344"/>
    <mergeCell ref="C340:C344"/>
    <mergeCell ref="A345:A349"/>
    <mergeCell ref="B345:B349"/>
    <mergeCell ref="C345:C349"/>
    <mergeCell ref="B35:B39"/>
    <mergeCell ref="C35:C39"/>
    <mergeCell ref="A57:A61"/>
    <mergeCell ref="B57:B61"/>
    <mergeCell ref="A152:A156"/>
    <mergeCell ref="B152:B156"/>
    <mergeCell ref="C529:C533"/>
    <mergeCell ref="A514:A518"/>
    <mergeCell ref="B514:B518"/>
    <mergeCell ref="C514:C518"/>
    <mergeCell ref="A519:A523"/>
    <mergeCell ref="A289:C292"/>
    <mergeCell ref="A490:C493"/>
    <mergeCell ref="A494:A498"/>
    <mergeCell ref="B494:B498"/>
    <mergeCell ref="C494:C498"/>
    <mergeCell ref="A294:A298"/>
    <mergeCell ref="B294:B298"/>
    <mergeCell ref="C294:C298"/>
    <mergeCell ref="A310:A314"/>
    <mergeCell ref="B310:B314"/>
    <mergeCell ref="A330:A334"/>
    <mergeCell ref="B330:B334"/>
    <mergeCell ref="C330:C334"/>
    <mergeCell ref="A335:A339"/>
    <mergeCell ref="B335:B339"/>
    <mergeCell ref="C335:C339"/>
    <mergeCell ref="A361:A365"/>
    <mergeCell ref="C310:C314"/>
    <mergeCell ref="A315:A319"/>
    <mergeCell ref="B315:B319"/>
    <mergeCell ref="B540:B544"/>
    <mergeCell ref="A555:A559"/>
    <mergeCell ref="A299:A303"/>
    <mergeCell ref="B299:B303"/>
    <mergeCell ref="C299:C303"/>
    <mergeCell ref="A304:A308"/>
    <mergeCell ref="A422:A426"/>
    <mergeCell ref="B422:B426"/>
    <mergeCell ref="C422:C426"/>
    <mergeCell ref="A427:A431"/>
    <mergeCell ref="B427:B431"/>
    <mergeCell ref="C427:C431"/>
    <mergeCell ref="A432:A436"/>
    <mergeCell ref="B432:B436"/>
    <mergeCell ref="C432:C436"/>
    <mergeCell ref="B361:B365"/>
    <mergeCell ref="C361:C365"/>
    <mergeCell ref="A376:A380"/>
    <mergeCell ref="B376:B380"/>
    <mergeCell ref="C376:C380"/>
    <mergeCell ref="A381:A385"/>
    <mergeCell ref="A560:A564"/>
    <mergeCell ref="B560:B564"/>
    <mergeCell ref="C560:C564"/>
    <mergeCell ref="A536:C539"/>
    <mergeCell ref="A540:A544"/>
    <mergeCell ref="C540:C544"/>
    <mergeCell ref="A504:A508"/>
    <mergeCell ref="B504:B508"/>
    <mergeCell ref="C504:C508"/>
    <mergeCell ref="A545:A549"/>
    <mergeCell ref="B545:B549"/>
    <mergeCell ref="C545:C549"/>
    <mergeCell ref="C519:C523"/>
    <mergeCell ref="A524:A528"/>
    <mergeCell ref="B524:B528"/>
    <mergeCell ref="C524:C528"/>
    <mergeCell ref="A529:A533"/>
    <mergeCell ref="B529:B533"/>
    <mergeCell ref="B555:B559"/>
    <mergeCell ref="A578:C581"/>
    <mergeCell ref="A565:G565"/>
    <mergeCell ref="A576:G576"/>
    <mergeCell ref="B293:G293"/>
    <mergeCell ref="B309:G309"/>
    <mergeCell ref="B355:G355"/>
    <mergeCell ref="A567:C570"/>
    <mergeCell ref="A571:A575"/>
    <mergeCell ref="B571:B575"/>
    <mergeCell ref="C571:C575"/>
    <mergeCell ref="B304:B308"/>
    <mergeCell ref="C304:C308"/>
    <mergeCell ref="B411:G411"/>
    <mergeCell ref="A499:A503"/>
    <mergeCell ref="B499:B503"/>
    <mergeCell ref="C499:C503"/>
    <mergeCell ref="A509:A513"/>
    <mergeCell ref="B509:B513"/>
    <mergeCell ref="C509:C513"/>
    <mergeCell ref="B519:B523"/>
    <mergeCell ref="B550:B554"/>
    <mergeCell ref="A550:A554"/>
    <mergeCell ref="C550:C554"/>
    <mergeCell ref="C555:C559"/>
    <mergeCell ref="A582:A586"/>
    <mergeCell ref="B582:B586"/>
    <mergeCell ref="C582:C586"/>
    <mergeCell ref="A104:G104"/>
    <mergeCell ref="A115:G115"/>
    <mergeCell ref="A146:G146"/>
    <mergeCell ref="A287:G287"/>
    <mergeCell ref="A437:G437"/>
    <mergeCell ref="A488:G488"/>
    <mergeCell ref="A534:G534"/>
    <mergeCell ref="B235:B239"/>
    <mergeCell ref="A255:A259"/>
    <mergeCell ref="B255:B259"/>
    <mergeCell ref="C255:C259"/>
    <mergeCell ref="A276:A280"/>
    <mergeCell ref="B276:B280"/>
    <mergeCell ref="C276:C280"/>
    <mergeCell ref="A203:A207"/>
    <mergeCell ref="B203:B207"/>
    <mergeCell ref="C203:C207"/>
    <mergeCell ref="A213:A217"/>
    <mergeCell ref="B213:B217"/>
    <mergeCell ref="A198:A202"/>
    <mergeCell ref="B198:B202"/>
    <mergeCell ref="A51:A55"/>
    <mergeCell ref="B51:B55"/>
    <mergeCell ref="C51:C55"/>
    <mergeCell ref="A136:A140"/>
    <mergeCell ref="B136:B140"/>
    <mergeCell ref="C136:C140"/>
    <mergeCell ref="A131:A135"/>
    <mergeCell ref="B131:B135"/>
    <mergeCell ref="C131:C135"/>
    <mergeCell ref="A99:A103"/>
    <mergeCell ref="B99:B103"/>
    <mergeCell ref="C99:C103"/>
    <mergeCell ref="B67:G67"/>
    <mergeCell ref="A89:A93"/>
    <mergeCell ref="B89:B93"/>
    <mergeCell ref="C89:C93"/>
    <mergeCell ref="A94:A98"/>
    <mergeCell ref="A74:A78"/>
    <mergeCell ref="B74:B78"/>
    <mergeCell ref="C74:C78"/>
    <mergeCell ref="C57:C61"/>
    <mergeCell ref="A157:A161"/>
    <mergeCell ref="B157:B161"/>
    <mergeCell ref="C157:C161"/>
    <mergeCell ref="A187:A191"/>
    <mergeCell ref="A193:A197"/>
    <mergeCell ref="B94:B98"/>
    <mergeCell ref="C94:C98"/>
    <mergeCell ref="B73:G73"/>
    <mergeCell ref="A79:A83"/>
    <mergeCell ref="B79:B83"/>
    <mergeCell ref="C79:C83"/>
    <mergeCell ref="A84:A88"/>
    <mergeCell ref="B187:B191"/>
    <mergeCell ref="C187:C191"/>
    <mergeCell ref="B193:B197"/>
    <mergeCell ref="C193:C197"/>
    <mergeCell ref="C162:C166"/>
    <mergeCell ref="C152:C156"/>
    <mergeCell ref="A162:A166"/>
    <mergeCell ref="B162:B166"/>
    <mergeCell ref="A182:A186"/>
    <mergeCell ref="B182:B186"/>
    <mergeCell ref="C182:C186"/>
    <mergeCell ref="A141:A145"/>
  </mergeCells>
  <printOptions/>
  <pageMargins left="0.54" right="0.34" top="0.49" bottom="0.41" header="0.32" footer="0.2"/>
  <pageSetup horizontalDpi="600" verticalDpi="600" orientation="landscape" paperSize="9" scale="99" r:id="rId3"/>
  <rowBreaks count="1" manualBreakCount="1">
    <brk id="55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0"/>
  <sheetViews>
    <sheetView view="pageBreakPreview" zoomScale="60" workbookViewId="0" topLeftCell="A1">
      <selection activeCell="E161" sqref="E161"/>
    </sheetView>
  </sheetViews>
  <sheetFormatPr defaultColWidth="9.00390625" defaultRowHeight="12.75"/>
  <cols>
    <col min="1" max="1" width="51.375" style="0" customWidth="1"/>
    <col min="2" max="2" width="11.25390625" style="0" customWidth="1"/>
    <col min="3" max="3" width="12.625" style="12" customWidth="1"/>
    <col min="4" max="4" width="13.25390625" style="12" customWidth="1"/>
    <col min="5" max="5" width="12.75390625" style="14" customWidth="1"/>
  </cols>
  <sheetData>
    <row r="1" spans="1:5" ht="18.75" customHeight="1">
      <c r="A1" s="208" t="s">
        <v>68</v>
      </c>
      <c r="B1" s="208"/>
      <c r="C1" s="208"/>
      <c r="D1" s="208"/>
      <c r="E1" s="208"/>
    </row>
    <row r="3" spans="1:8" ht="17.25" customHeight="1">
      <c r="A3" s="149" t="s">
        <v>40</v>
      </c>
      <c r="B3" s="149" t="s">
        <v>282</v>
      </c>
      <c r="C3" s="149" t="s">
        <v>283</v>
      </c>
      <c r="D3" s="149" t="s">
        <v>284</v>
      </c>
      <c r="E3" s="159" t="s">
        <v>20</v>
      </c>
      <c r="F3" s="16"/>
      <c r="G3" s="16"/>
      <c r="H3" s="16"/>
    </row>
    <row r="4" spans="1:8" ht="20.25" customHeight="1">
      <c r="A4" s="149"/>
      <c r="B4" s="149"/>
      <c r="C4" s="149"/>
      <c r="D4" s="149"/>
      <c r="E4" s="161"/>
      <c r="F4" s="16"/>
      <c r="G4" s="16"/>
      <c r="H4" s="16"/>
    </row>
    <row r="5" spans="1:8" ht="15.75" customHeight="1">
      <c r="A5" s="211" t="s">
        <v>41</v>
      </c>
      <c r="B5" s="211"/>
      <c r="C5" s="96"/>
      <c r="D5" s="19"/>
      <c r="E5" s="116"/>
      <c r="F5" s="16"/>
      <c r="G5" s="16"/>
      <c r="H5" s="16"/>
    </row>
    <row r="6" spans="1:8" ht="15.75" customHeight="1">
      <c r="A6" s="20" t="s">
        <v>42</v>
      </c>
      <c r="B6" s="96" t="s">
        <v>43</v>
      </c>
      <c r="C6" s="96">
        <v>200</v>
      </c>
      <c r="D6" s="19">
        <v>100</v>
      </c>
      <c r="E6" s="19"/>
      <c r="F6" s="16"/>
      <c r="G6" s="16"/>
      <c r="H6" s="16"/>
    </row>
    <row r="7" spans="1:8" ht="15.75" customHeight="1">
      <c r="A7" s="20" t="s">
        <v>44</v>
      </c>
      <c r="B7" s="96" t="s">
        <v>43</v>
      </c>
      <c r="C7" s="96">
        <v>104</v>
      </c>
      <c r="D7" s="19">
        <v>100</v>
      </c>
      <c r="E7" s="19"/>
      <c r="F7" s="16"/>
      <c r="G7" s="16"/>
      <c r="H7" s="16"/>
    </row>
    <row r="8" spans="1:8" ht="15.75" customHeight="1">
      <c r="A8" s="20" t="s">
        <v>45</v>
      </c>
      <c r="B8" s="96" t="s">
        <v>43</v>
      </c>
      <c r="C8" s="96">
        <v>104</v>
      </c>
      <c r="D8" s="19">
        <v>100</v>
      </c>
      <c r="E8" s="19"/>
      <c r="F8" s="16"/>
      <c r="G8" s="16"/>
      <c r="H8" s="16"/>
    </row>
    <row r="9" spans="1:8" ht="15.75" customHeight="1">
      <c r="A9" s="20" t="s">
        <v>46</v>
      </c>
      <c r="B9" s="96" t="s">
        <v>43</v>
      </c>
      <c r="C9" s="96">
        <v>100</v>
      </c>
      <c r="D9" s="19">
        <v>100</v>
      </c>
      <c r="E9" s="19"/>
      <c r="F9" s="16"/>
      <c r="G9" s="16"/>
      <c r="H9" s="16"/>
    </row>
    <row r="10" spans="1:8" ht="15.75" customHeight="1">
      <c r="A10" s="212" t="s">
        <v>47</v>
      </c>
      <c r="B10" s="212"/>
      <c r="C10" s="96"/>
      <c r="D10" s="19"/>
      <c r="E10" s="19"/>
      <c r="F10" s="16"/>
      <c r="G10" s="16"/>
      <c r="H10" s="16"/>
    </row>
    <row r="11" spans="1:8" ht="15.75" customHeight="1">
      <c r="A11" s="20" t="s">
        <v>48</v>
      </c>
      <c r="B11" s="96" t="s">
        <v>49</v>
      </c>
      <c r="C11" s="96">
        <v>18</v>
      </c>
      <c r="D11" s="19">
        <v>18</v>
      </c>
      <c r="E11" s="19"/>
      <c r="F11" s="16"/>
      <c r="G11" s="16"/>
      <c r="H11" s="16"/>
    </row>
    <row r="12" spans="1:8" ht="15.75" customHeight="1">
      <c r="A12" s="20" t="s">
        <v>46</v>
      </c>
      <c r="B12" s="96" t="s">
        <v>49</v>
      </c>
      <c r="C12" s="96">
        <v>8.2</v>
      </c>
      <c r="D12" s="19">
        <v>2.1</v>
      </c>
      <c r="E12" s="21">
        <f aca="true" t="shared" si="0" ref="E12:E24">D12/C12*100</f>
        <v>25.609756097560975</v>
      </c>
      <c r="F12" s="16"/>
      <c r="G12" s="16"/>
      <c r="H12" s="16"/>
    </row>
    <row r="13" spans="1:8" ht="15.75" customHeight="1">
      <c r="A13" s="118" t="s">
        <v>50</v>
      </c>
      <c r="B13" s="96" t="s">
        <v>51</v>
      </c>
      <c r="C13" s="96">
        <v>2550</v>
      </c>
      <c r="D13" s="19">
        <v>2640</v>
      </c>
      <c r="E13" s="21">
        <f t="shared" si="0"/>
        <v>103.5294117647059</v>
      </c>
      <c r="F13" s="16"/>
      <c r="G13" s="16"/>
      <c r="H13" s="16"/>
    </row>
    <row r="14" spans="1:8" ht="15.75" customHeight="1">
      <c r="A14" s="117" t="s">
        <v>52</v>
      </c>
      <c r="B14" s="96" t="s">
        <v>285</v>
      </c>
      <c r="C14" s="96">
        <v>3025</v>
      </c>
      <c r="D14" s="19">
        <v>3025</v>
      </c>
      <c r="E14" s="21">
        <f t="shared" si="0"/>
        <v>100</v>
      </c>
      <c r="F14" s="16"/>
      <c r="G14" s="16"/>
      <c r="H14" s="16"/>
    </row>
    <row r="15" spans="1:8" ht="15.75" customHeight="1">
      <c r="A15" s="117" t="s">
        <v>53</v>
      </c>
      <c r="B15" s="96" t="s">
        <v>285</v>
      </c>
      <c r="C15" s="96">
        <v>115</v>
      </c>
      <c r="D15" s="19">
        <v>150</v>
      </c>
      <c r="E15" s="21">
        <f t="shared" si="0"/>
        <v>130.43478260869566</v>
      </c>
      <c r="F15" s="16"/>
      <c r="G15" s="16"/>
      <c r="H15" s="16"/>
    </row>
    <row r="16" spans="1:8" ht="15.75" customHeight="1">
      <c r="A16" s="117" t="s">
        <v>54</v>
      </c>
      <c r="B16" s="96" t="s">
        <v>49</v>
      </c>
      <c r="C16" s="96">
        <v>65.5</v>
      </c>
      <c r="D16" s="19">
        <v>1.8</v>
      </c>
      <c r="E16" s="21">
        <f t="shared" si="0"/>
        <v>2.7480916030534353</v>
      </c>
      <c r="F16" s="16"/>
      <c r="G16" s="16"/>
      <c r="H16" s="16"/>
    </row>
    <row r="17" spans="1:8" ht="15.75" customHeight="1">
      <c r="A17" s="117" t="s">
        <v>55</v>
      </c>
      <c r="B17" s="96" t="s">
        <v>285</v>
      </c>
      <c r="C17" s="96">
        <v>167</v>
      </c>
      <c r="D17" s="19">
        <v>170</v>
      </c>
      <c r="E17" s="21">
        <f t="shared" si="0"/>
        <v>101.79640718562875</v>
      </c>
      <c r="F17" s="16"/>
      <c r="G17" s="16"/>
      <c r="H17" s="16"/>
    </row>
    <row r="18" spans="1:8" ht="15.75" customHeight="1">
      <c r="A18" s="118" t="s">
        <v>56</v>
      </c>
      <c r="B18" s="96" t="s">
        <v>57</v>
      </c>
      <c r="C18" s="96">
        <v>221</v>
      </c>
      <c r="D18" s="19">
        <v>185</v>
      </c>
      <c r="E18" s="21">
        <f t="shared" si="0"/>
        <v>83.710407239819</v>
      </c>
      <c r="F18" s="16"/>
      <c r="G18" s="16"/>
      <c r="H18" s="16"/>
    </row>
    <row r="19" spans="1:8" ht="15.75" customHeight="1">
      <c r="A19" s="118" t="s">
        <v>58</v>
      </c>
      <c r="B19" s="96" t="s">
        <v>59</v>
      </c>
      <c r="C19" s="96">
        <v>75</v>
      </c>
      <c r="D19" s="19">
        <v>32</v>
      </c>
      <c r="E19" s="21">
        <f t="shared" si="0"/>
        <v>42.66666666666667</v>
      </c>
      <c r="F19" s="16"/>
      <c r="G19" s="16"/>
      <c r="H19" s="16"/>
    </row>
    <row r="20" spans="1:8" ht="15.75" customHeight="1">
      <c r="A20" s="212" t="s">
        <v>60</v>
      </c>
      <c r="B20" s="212"/>
      <c r="C20" s="96"/>
      <c r="D20" s="19"/>
      <c r="E20" s="21" t="e">
        <f t="shared" si="0"/>
        <v>#DIV/0!</v>
      </c>
      <c r="F20" s="16"/>
      <c r="G20" s="16"/>
      <c r="H20" s="16"/>
    </row>
    <row r="21" spans="1:8" ht="15.75" customHeight="1">
      <c r="A21" s="20" t="s">
        <v>42</v>
      </c>
      <c r="B21" s="96" t="s">
        <v>51</v>
      </c>
      <c r="C21" s="96" t="s">
        <v>61</v>
      </c>
      <c r="D21" s="19" t="s">
        <v>61</v>
      </c>
      <c r="E21" s="19"/>
      <c r="F21" s="16"/>
      <c r="G21" s="16"/>
      <c r="H21" s="16"/>
    </row>
    <row r="22" spans="1:8" ht="15.75" customHeight="1">
      <c r="A22" s="20" t="s">
        <v>48</v>
      </c>
      <c r="B22" s="96" t="s">
        <v>51</v>
      </c>
      <c r="C22" s="96" t="s">
        <v>61</v>
      </c>
      <c r="D22" s="19" t="s">
        <v>61</v>
      </c>
      <c r="E22" s="19"/>
      <c r="F22" s="16"/>
      <c r="G22" s="16"/>
      <c r="H22" s="16"/>
    </row>
    <row r="23" spans="1:8" ht="15.75" customHeight="1">
      <c r="A23" s="20" t="s">
        <v>62</v>
      </c>
      <c r="B23" s="96" t="s">
        <v>51</v>
      </c>
      <c r="C23" s="96" t="s">
        <v>61</v>
      </c>
      <c r="D23" s="19" t="s">
        <v>61</v>
      </c>
      <c r="E23" s="19"/>
      <c r="F23" s="16"/>
      <c r="G23" s="16"/>
      <c r="H23" s="16"/>
    </row>
    <row r="24" spans="1:8" ht="33.75" customHeight="1">
      <c r="A24" s="212" t="s">
        <v>63</v>
      </c>
      <c r="B24" s="212"/>
      <c r="C24" s="96"/>
      <c r="D24" s="19"/>
      <c r="E24" s="19" t="e">
        <f t="shared" si="0"/>
        <v>#DIV/0!</v>
      </c>
      <c r="F24" s="16"/>
      <c r="G24" s="16"/>
      <c r="H24" s="16"/>
    </row>
    <row r="25" spans="1:8" ht="15.75" customHeight="1">
      <c r="A25" s="20" t="s">
        <v>42</v>
      </c>
      <c r="B25" s="96" t="s">
        <v>64</v>
      </c>
      <c r="C25" s="96">
        <v>65</v>
      </c>
      <c r="D25" s="19" t="s">
        <v>61</v>
      </c>
      <c r="E25" s="19"/>
      <c r="F25" s="16"/>
      <c r="G25" s="16"/>
      <c r="H25" s="16"/>
    </row>
    <row r="26" spans="1:8" ht="15.75" customHeight="1">
      <c r="A26" s="20" t="s">
        <v>65</v>
      </c>
      <c r="B26" s="96" t="s">
        <v>64</v>
      </c>
      <c r="C26" s="96" t="s">
        <v>61</v>
      </c>
      <c r="D26" s="19" t="s">
        <v>61</v>
      </c>
      <c r="E26" s="19"/>
      <c r="F26" s="16"/>
      <c r="G26" s="16"/>
      <c r="H26" s="16"/>
    </row>
    <row r="27" spans="1:8" ht="15.75" customHeight="1">
      <c r="A27" s="20" t="s">
        <v>66</v>
      </c>
      <c r="B27" s="96" t="s">
        <v>64</v>
      </c>
      <c r="C27" s="96">
        <v>39</v>
      </c>
      <c r="D27" s="19" t="s">
        <v>61</v>
      </c>
      <c r="E27" s="19"/>
      <c r="F27" s="16"/>
      <c r="G27" s="16"/>
      <c r="H27" s="16"/>
    </row>
    <row r="28" spans="1:8" ht="15.75" customHeight="1">
      <c r="A28" s="117" t="s">
        <v>67</v>
      </c>
      <c r="B28" s="96" t="s">
        <v>64</v>
      </c>
      <c r="C28" s="96">
        <v>2870</v>
      </c>
      <c r="D28" s="19">
        <v>1048</v>
      </c>
      <c r="E28" s="21">
        <f>D28/C28*100</f>
        <v>36.515679442508706</v>
      </c>
      <c r="F28" s="16"/>
      <c r="G28" s="16"/>
      <c r="H28" s="16"/>
    </row>
    <row r="29" spans="1:11" ht="15.75" customHeight="1">
      <c r="A29" s="1"/>
      <c r="B29" s="1"/>
      <c r="C29" s="23"/>
      <c r="D29" s="23"/>
      <c r="E29" s="23"/>
      <c r="F29" s="1"/>
      <c r="G29" s="1"/>
      <c r="H29" s="1"/>
      <c r="I29" s="13"/>
      <c r="J29" s="13"/>
      <c r="K29" s="13"/>
    </row>
    <row r="30" spans="1:11" ht="15.75" customHeight="1">
      <c r="A30" s="149" t="s">
        <v>40</v>
      </c>
      <c r="B30" s="149" t="s">
        <v>282</v>
      </c>
      <c r="C30" s="149" t="s">
        <v>283</v>
      </c>
      <c r="D30" s="149" t="s">
        <v>284</v>
      </c>
      <c r="E30" s="159" t="s">
        <v>20</v>
      </c>
      <c r="F30" s="1"/>
      <c r="G30" s="1"/>
      <c r="H30" s="1"/>
      <c r="I30" s="13"/>
      <c r="J30" s="13"/>
      <c r="K30" s="13"/>
    </row>
    <row r="31" spans="1:11" ht="15.75" customHeight="1">
      <c r="A31" s="149"/>
      <c r="B31" s="149"/>
      <c r="C31" s="149"/>
      <c r="D31" s="149"/>
      <c r="E31" s="161"/>
      <c r="F31" s="1"/>
      <c r="G31" s="1"/>
      <c r="H31" s="1"/>
      <c r="I31" s="13"/>
      <c r="J31" s="13"/>
      <c r="K31" s="13"/>
    </row>
    <row r="32" spans="1:11" ht="15.75" customHeight="1">
      <c r="A32" s="8" t="s">
        <v>69</v>
      </c>
      <c r="B32" s="8"/>
      <c r="C32" s="17"/>
      <c r="D32" s="116"/>
      <c r="E32" s="17"/>
      <c r="F32" s="1"/>
      <c r="G32" s="1"/>
      <c r="H32" s="1"/>
      <c r="I32" s="13"/>
      <c r="J32" s="13"/>
      <c r="K32" s="13"/>
    </row>
    <row r="33" spans="1:11" ht="15.75" customHeight="1">
      <c r="A33" s="18" t="s">
        <v>83</v>
      </c>
      <c r="B33" s="15" t="s">
        <v>51</v>
      </c>
      <c r="C33" s="15">
        <v>6</v>
      </c>
      <c r="D33" s="19">
        <v>13</v>
      </c>
      <c r="E33" s="99" t="s">
        <v>304</v>
      </c>
      <c r="F33" s="1"/>
      <c r="G33" s="1"/>
      <c r="H33" s="1"/>
      <c r="I33" s="13"/>
      <c r="J33" s="13"/>
      <c r="K33" s="13"/>
    </row>
    <row r="34" spans="1:11" ht="15.75" customHeight="1">
      <c r="A34" s="18" t="s">
        <v>84</v>
      </c>
      <c r="B34" s="15" t="s">
        <v>85</v>
      </c>
      <c r="C34" s="15">
        <v>15</v>
      </c>
      <c r="D34" s="19">
        <v>4</v>
      </c>
      <c r="E34" s="21">
        <f>D34/C34*100</f>
        <v>26.666666666666668</v>
      </c>
      <c r="F34" s="1"/>
      <c r="G34" s="1"/>
      <c r="H34" s="1"/>
      <c r="I34" s="13"/>
      <c r="J34" s="13"/>
      <c r="K34" s="13"/>
    </row>
    <row r="35" spans="1:11" ht="15.75" customHeight="1">
      <c r="A35" s="18" t="s">
        <v>86</v>
      </c>
      <c r="B35" s="15" t="s">
        <v>51</v>
      </c>
      <c r="C35" s="15">
        <v>10</v>
      </c>
      <c r="D35" s="19">
        <v>5</v>
      </c>
      <c r="E35" s="21">
        <f>D35/C35*100</f>
        <v>50</v>
      </c>
      <c r="F35" s="1"/>
      <c r="G35" s="1"/>
      <c r="H35" s="1"/>
      <c r="I35" s="13"/>
      <c r="J35" s="13"/>
      <c r="K35" s="13"/>
    </row>
    <row r="36" spans="1:11" ht="15.75" customHeight="1">
      <c r="A36" s="18" t="s">
        <v>87</v>
      </c>
      <c r="B36" s="15" t="s">
        <v>51</v>
      </c>
      <c r="C36" s="15">
        <v>9</v>
      </c>
      <c r="D36" s="19">
        <v>12</v>
      </c>
      <c r="E36" s="21">
        <f>D36/C36*100</f>
        <v>133.33333333333331</v>
      </c>
      <c r="F36" s="1"/>
      <c r="G36" s="1"/>
      <c r="H36" s="1"/>
      <c r="I36" s="13"/>
      <c r="J36" s="13"/>
      <c r="K36" s="13"/>
    </row>
    <row r="37" spans="1:11" ht="15.75" customHeight="1">
      <c r="A37" s="18" t="s">
        <v>88</v>
      </c>
      <c r="B37" s="15" t="s">
        <v>57</v>
      </c>
      <c r="C37" s="15">
        <v>40</v>
      </c>
      <c r="D37" s="19">
        <v>46</v>
      </c>
      <c r="E37" s="21">
        <f>D37/C37*100</f>
        <v>114.99999999999999</v>
      </c>
      <c r="F37" s="1"/>
      <c r="G37" s="1"/>
      <c r="H37" s="1"/>
      <c r="I37" s="13"/>
      <c r="J37" s="13"/>
      <c r="K37" s="13"/>
    </row>
    <row r="38" spans="1:11" ht="15.75" customHeight="1">
      <c r="A38" s="1"/>
      <c r="B38" s="1"/>
      <c r="C38" s="23"/>
      <c r="D38" s="23"/>
      <c r="E38" s="23"/>
      <c r="F38" s="1"/>
      <c r="G38" s="1"/>
      <c r="H38" s="1"/>
      <c r="I38" s="13"/>
      <c r="J38" s="13"/>
      <c r="K38" s="13"/>
    </row>
    <row r="39" spans="1:11" ht="15.75" customHeight="1">
      <c r="A39" s="149" t="s">
        <v>40</v>
      </c>
      <c r="B39" s="149" t="s">
        <v>282</v>
      </c>
      <c r="C39" s="149" t="s">
        <v>283</v>
      </c>
      <c r="D39" s="149" t="s">
        <v>284</v>
      </c>
      <c r="E39" s="159" t="s">
        <v>20</v>
      </c>
      <c r="F39" s="1"/>
      <c r="G39" s="1"/>
      <c r="H39" s="1"/>
      <c r="I39" s="13"/>
      <c r="J39" s="13"/>
      <c r="K39" s="13"/>
    </row>
    <row r="40" spans="1:11" ht="15.75" customHeight="1">
      <c r="A40" s="149"/>
      <c r="B40" s="149"/>
      <c r="C40" s="149"/>
      <c r="D40" s="149"/>
      <c r="E40" s="161"/>
      <c r="F40" s="1"/>
      <c r="G40" s="1"/>
      <c r="H40" s="1"/>
      <c r="I40" s="13"/>
      <c r="J40" s="13"/>
      <c r="K40" s="13"/>
    </row>
    <row r="41" spans="1:11" ht="15.75" customHeight="1">
      <c r="A41" s="8" t="s">
        <v>89</v>
      </c>
      <c r="B41" s="8"/>
      <c r="C41" s="17"/>
      <c r="D41" s="116"/>
      <c r="E41" s="17"/>
      <c r="F41" s="1"/>
      <c r="G41" s="1"/>
      <c r="H41" s="1"/>
      <c r="I41" s="13"/>
      <c r="J41" s="13"/>
      <c r="K41" s="13"/>
    </row>
    <row r="42" spans="1:11" ht="15.75" customHeight="1">
      <c r="A42" s="209" t="s">
        <v>100</v>
      </c>
      <c r="B42" s="209"/>
      <c r="C42" s="209"/>
      <c r="D42" s="209"/>
      <c r="E42" s="209"/>
      <c r="F42" s="1"/>
      <c r="G42" s="1"/>
      <c r="H42" s="1"/>
      <c r="I42" s="13"/>
      <c r="J42" s="13"/>
      <c r="K42" s="13"/>
    </row>
    <row r="43" spans="1:11" ht="32.25" customHeight="1">
      <c r="A43" s="18" t="s">
        <v>90</v>
      </c>
      <c r="B43" s="120" t="s">
        <v>91</v>
      </c>
      <c r="C43" s="120">
        <v>857.7</v>
      </c>
      <c r="D43" s="120">
        <v>814.6</v>
      </c>
      <c r="E43" s="139">
        <f>D43/C43*100</f>
        <v>94.97493296024251</v>
      </c>
      <c r="F43" s="1"/>
      <c r="G43" s="1"/>
      <c r="H43" s="1"/>
      <c r="I43" s="13"/>
      <c r="J43" s="13"/>
      <c r="K43" s="13"/>
    </row>
    <row r="44" spans="1:11" ht="15.75" customHeight="1">
      <c r="A44" s="18" t="s">
        <v>92</v>
      </c>
      <c r="B44" s="15" t="s">
        <v>43</v>
      </c>
      <c r="C44" s="15">
        <v>104</v>
      </c>
      <c r="D44" s="96">
        <v>97</v>
      </c>
      <c r="E44" s="15"/>
      <c r="F44" s="1"/>
      <c r="G44" s="1"/>
      <c r="H44" s="1"/>
      <c r="I44" s="13"/>
      <c r="J44" s="13"/>
      <c r="K44" s="13"/>
    </row>
    <row r="45" spans="1:11" ht="15.75" customHeight="1">
      <c r="A45" s="34" t="s">
        <v>93</v>
      </c>
      <c r="B45" s="31"/>
      <c r="C45" s="28"/>
      <c r="D45" s="31"/>
      <c r="E45" s="26"/>
      <c r="F45" s="1"/>
      <c r="G45" s="1"/>
      <c r="H45" s="1"/>
      <c r="I45" s="13"/>
      <c r="J45" s="13"/>
      <c r="K45" s="13"/>
    </row>
    <row r="46" spans="1:11" ht="15.75" customHeight="1">
      <c r="A46" s="35" t="s">
        <v>94</v>
      </c>
      <c r="B46" s="32" t="s">
        <v>95</v>
      </c>
      <c r="C46" s="29">
        <v>659.7</v>
      </c>
      <c r="D46" s="32">
        <v>657.6</v>
      </c>
      <c r="E46" s="39">
        <f>D46/C46*100</f>
        <v>99.68167348794907</v>
      </c>
      <c r="F46" s="1"/>
      <c r="G46" s="1"/>
      <c r="H46" s="1"/>
      <c r="I46" s="13"/>
      <c r="J46" s="13"/>
      <c r="K46" s="13"/>
    </row>
    <row r="47" spans="1:11" ht="15.75" customHeight="1">
      <c r="A47" s="36" t="s">
        <v>96</v>
      </c>
      <c r="B47" s="33" t="s">
        <v>43</v>
      </c>
      <c r="C47" s="30">
        <v>104</v>
      </c>
      <c r="D47" s="33">
        <v>103</v>
      </c>
      <c r="E47" s="40"/>
      <c r="F47" s="1"/>
      <c r="G47" s="1"/>
      <c r="H47" s="1"/>
      <c r="I47" s="13"/>
      <c r="J47" s="13"/>
      <c r="K47" s="13"/>
    </row>
    <row r="48" spans="1:11" ht="15.75" customHeight="1">
      <c r="A48" s="37" t="s">
        <v>97</v>
      </c>
      <c r="B48" s="31" t="s">
        <v>95</v>
      </c>
      <c r="C48" s="28">
        <v>169.1</v>
      </c>
      <c r="D48" s="31">
        <v>123</v>
      </c>
      <c r="E48" s="41">
        <f>D48/C48*100</f>
        <v>72.73802483737434</v>
      </c>
      <c r="F48" s="1"/>
      <c r="G48" s="1"/>
      <c r="H48" s="1"/>
      <c r="I48" s="13"/>
      <c r="J48" s="13"/>
      <c r="K48" s="13"/>
    </row>
    <row r="49" spans="1:11" ht="15.75" customHeight="1">
      <c r="A49" s="36" t="s">
        <v>96</v>
      </c>
      <c r="B49" s="33" t="s">
        <v>43</v>
      </c>
      <c r="C49" s="30">
        <v>101</v>
      </c>
      <c r="D49" s="33">
        <v>88</v>
      </c>
      <c r="E49" s="40"/>
      <c r="F49" s="1"/>
      <c r="G49" s="1"/>
      <c r="H49" s="1"/>
      <c r="I49" s="13"/>
      <c r="J49" s="13"/>
      <c r="K49" s="13"/>
    </row>
    <row r="50" spans="1:11" ht="15.75" customHeight="1">
      <c r="A50" s="37" t="s">
        <v>98</v>
      </c>
      <c r="B50" s="31" t="s">
        <v>95</v>
      </c>
      <c r="C50" s="28">
        <v>28.9</v>
      </c>
      <c r="D50" s="31">
        <v>34</v>
      </c>
      <c r="E50" s="41">
        <f>D50/C50*100</f>
        <v>117.64705882352942</v>
      </c>
      <c r="F50" s="1"/>
      <c r="G50" s="1"/>
      <c r="H50" s="1"/>
      <c r="I50" s="13"/>
      <c r="J50" s="13"/>
      <c r="K50" s="13"/>
    </row>
    <row r="51" spans="1:11" ht="15.75" customHeight="1">
      <c r="A51" s="36" t="s">
        <v>99</v>
      </c>
      <c r="B51" s="33" t="s">
        <v>43</v>
      </c>
      <c r="C51" s="30">
        <v>120</v>
      </c>
      <c r="D51" s="33">
        <v>112</v>
      </c>
      <c r="E51" s="27"/>
      <c r="F51" s="1"/>
      <c r="G51" s="1"/>
      <c r="H51" s="1"/>
      <c r="I51" s="13"/>
      <c r="J51" s="13"/>
      <c r="K51" s="13"/>
    </row>
    <row r="52" spans="1:11" ht="15.75" customHeight="1">
      <c r="A52" s="210" t="s">
        <v>101</v>
      </c>
      <c r="B52" s="210"/>
      <c r="C52" s="210"/>
      <c r="D52" s="210"/>
      <c r="E52" s="210"/>
      <c r="F52" s="1"/>
      <c r="G52" s="1"/>
      <c r="H52" s="1"/>
      <c r="I52" s="13"/>
      <c r="J52" s="13"/>
      <c r="K52" s="13"/>
    </row>
    <row r="53" spans="1:11" ht="15.75" customHeight="1">
      <c r="A53" s="18" t="s">
        <v>102</v>
      </c>
      <c r="B53" s="15" t="s">
        <v>103</v>
      </c>
      <c r="C53" s="15">
        <v>49</v>
      </c>
      <c r="D53" s="96">
        <v>16</v>
      </c>
      <c r="E53" s="21">
        <f>D53/C53*100</f>
        <v>32.6530612244898</v>
      </c>
      <c r="F53" s="1"/>
      <c r="G53" s="1"/>
      <c r="H53" s="1"/>
      <c r="I53" s="13"/>
      <c r="J53" s="13"/>
      <c r="K53" s="13"/>
    </row>
    <row r="54" spans="1:11" ht="15.75" customHeight="1">
      <c r="A54" s="18" t="s">
        <v>104</v>
      </c>
      <c r="B54" s="15" t="s">
        <v>103</v>
      </c>
      <c r="C54" s="15">
        <v>24.9</v>
      </c>
      <c r="D54" s="96">
        <v>16.5</v>
      </c>
      <c r="E54" s="21">
        <f aca="true" t="shared" si="1" ref="E54:E59">D54/C54*100</f>
        <v>66.26506024096386</v>
      </c>
      <c r="F54" s="1"/>
      <c r="G54" s="1"/>
      <c r="H54" s="1"/>
      <c r="I54" s="13"/>
      <c r="J54" s="13"/>
      <c r="K54" s="13"/>
    </row>
    <row r="55" spans="1:11" ht="15.75" customHeight="1">
      <c r="A55" s="18" t="s">
        <v>105</v>
      </c>
      <c r="B55" s="15" t="s">
        <v>106</v>
      </c>
      <c r="C55" s="15">
        <v>5.6</v>
      </c>
      <c r="D55" s="96">
        <v>2.4</v>
      </c>
      <c r="E55" s="21">
        <f t="shared" si="1"/>
        <v>42.85714285714286</v>
      </c>
      <c r="F55" s="1"/>
      <c r="G55" s="1"/>
      <c r="H55" s="1"/>
      <c r="I55" s="13"/>
      <c r="J55" s="13"/>
      <c r="K55" s="13"/>
    </row>
    <row r="56" spans="1:11" ht="15.75" customHeight="1">
      <c r="A56" s="18" t="s">
        <v>107</v>
      </c>
      <c r="B56" s="15" t="s">
        <v>106</v>
      </c>
      <c r="C56" s="15">
        <v>3.2</v>
      </c>
      <c r="D56" s="96">
        <v>3.5</v>
      </c>
      <c r="E56" s="21">
        <f t="shared" si="1"/>
        <v>109.375</v>
      </c>
      <c r="F56" s="1"/>
      <c r="G56" s="1"/>
      <c r="H56" s="1"/>
      <c r="I56" s="13"/>
      <c r="J56" s="13"/>
      <c r="K56" s="13"/>
    </row>
    <row r="57" spans="1:11" ht="15.75" customHeight="1">
      <c r="A57" s="18" t="s">
        <v>108</v>
      </c>
      <c r="B57" s="15" t="s">
        <v>103</v>
      </c>
      <c r="C57" s="15">
        <v>14.9</v>
      </c>
      <c r="D57" s="96">
        <v>11.1</v>
      </c>
      <c r="E57" s="21">
        <f t="shared" si="1"/>
        <v>74.496644295302</v>
      </c>
      <c r="F57" s="1"/>
      <c r="G57" s="1"/>
      <c r="H57" s="1"/>
      <c r="I57" s="13"/>
      <c r="J57" s="13"/>
      <c r="K57" s="13"/>
    </row>
    <row r="58" spans="1:11" ht="15.75" customHeight="1">
      <c r="A58" s="18" t="s">
        <v>109</v>
      </c>
      <c r="B58" s="15" t="s">
        <v>110</v>
      </c>
      <c r="C58" s="15">
        <v>213</v>
      </c>
      <c r="D58" s="96">
        <v>224</v>
      </c>
      <c r="E58" s="21">
        <f t="shared" si="1"/>
        <v>105.1643192488263</v>
      </c>
      <c r="F58" s="1"/>
      <c r="G58" s="1"/>
      <c r="H58" s="1"/>
      <c r="I58" s="13"/>
      <c r="J58" s="13"/>
      <c r="K58" s="13"/>
    </row>
    <row r="59" spans="1:11" ht="15.75" customHeight="1">
      <c r="A59" s="18" t="s">
        <v>111</v>
      </c>
      <c r="B59" s="15" t="s">
        <v>112</v>
      </c>
      <c r="C59" s="15">
        <v>2</v>
      </c>
      <c r="D59" s="96">
        <v>2</v>
      </c>
      <c r="E59" s="21">
        <f t="shared" si="1"/>
        <v>100</v>
      </c>
      <c r="F59" s="1"/>
      <c r="G59" s="1"/>
      <c r="H59" s="1"/>
      <c r="I59" s="13"/>
      <c r="J59" s="13"/>
      <c r="K59" s="13"/>
    </row>
    <row r="60" spans="1:11" ht="15.75" customHeight="1">
      <c r="A60" s="209" t="s">
        <v>113</v>
      </c>
      <c r="B60" s="209"/>
      <c r="C60" s="209"/>
      <c r="D60" s="209"/>
      <c r="E60" s="209"/>
      <c r="F60" s="1"/>
      <c r="G60" s="1"/>
      <c r="H60" s="1"/>
      <c r="I60" s="13"/>
      <c r="J60" s="13"/>
      <c r="K60" s="13"/>
    </row>
    <row r="61" spans="1:11" ht="15.75" customHeight="1">
      <c r="A61" s="18" t="s">
        <v>114</v>
      </c>
      <c r="B61" s="15" t="s">
        <v>115</v>
      </c>
      <c r="C61" s="18">
        <v>33848</v>
      </c>
      <c r="D61" s="96">
        <v>20151</v>
      </c>
      <c r="E61" s="38">
        <f>D61/C61*100</f>
        <v>59.533798156464194</v>
      </c>
      <c r="F61" s="1"/>
      <c r="G61" s="1"/>
      <c r="H61" s="1"/>
      <c r="I61" s="13"/>
      <c r="J61" s="13"/>
      <c r="K61" s="13"/>
    </row>
    <row r="62" spans="1:11" ht="15.75" customHeight="1">
      <c r="A62" s="42" t="s">
        <v>116</v>
      </c>
      <c r="B62" s="31" t="s">
        <v>117</v>
      </c>
      <c r="C62" s="47">
        <v>29308</v>
      </c>
      <c r="D62" s="47">
        <v>15606</v>
      </c>
      <c r="E62" s="50">
        <f aca="true" t="shared" si="2" ref="E62:E92">D62/C62*100</f>
        <v>53.24825986078886</v>
      </c>
      <c r="F62" s="1"/>
      <c r="G62" s="1"/>
      <c r="H62" s="1"/>
      <c r="I62" s="13"/>
      <c r="J62" s="13"/>
      <c r="K62" s="13"/>
    </row>
    <row r="63" spans="1:11" ht="15.75" customHeight="1">
      <c r="A63" s="43" t="s">
        <v>118</v>
      </c>
      <c r="B63" s="32" t="s">
        <v>117</v>
      </c>
      <c r="C63" s="48">
        <v>2690</v>
      </c>
      <c r="D63" s="48">
        <v>3153</v>
      </c>
      <c r="E63" s="51">
        <f t="shared" si="2"/>
        <v>117.21189591078067</v>
      </c>
      <c r="F63" s="1"/>
      <c r="G63" s="1"/>
      <c r="H63" s="1"/>
      <c r="I63" s="13"/>
      <c r="J63" s="13"/>
      <c r="K63" s="13"/>
    </row>
    <row r="64" spans="1:11" ht="15.75" customHeight="1">
      <c r="A64" s="44" t="s">
        <v>97</v>
      </c>
      <c r="B64" s="33" t="s">
        <v>117</v>
      </c>
      <c r="C64" s="49">
        <v>1850</v>
      </c>
      <c r="D64" s="49">
        <v>1392</v>
      </c>
      <c r="E64" s="52">
        <f t="shared" si="2"/>
        <v>75.24324324324324</v>
      </c>
      <c r="F64" s="1"/>
      <c r="G64" s="1"/>
      <c r="H64" s="1"/>
      <c r="I64" s="13"/>
      <c r="J64" s="13"/>
      <c r="K64" s="13"/>
    </row>
    <row r="65" spans="1:11" ht="15.75" customHeight="1">
      <c r="A65" s="45" t="s">
        <v>119</v>
      </c>
      <c r="B65" s="15" t="s">
        <v>115</v>
      </c>
      <c r="C65" s="18">
        <v>26103</v>
      </c>
      <c r="D65" s="96">
        <v>11537</v>
      </c>
      <c r="E65" s="38">
        <f t="shared" si="2"/>
        <v>44.197984905949504</v>
      </c>
      <c r="F65" s="1"/>
      <c r="G65" s="1"/>
      <c r="H65" s="1"/>
      <c r="I65" s="13"/>
      <c r="J65" s="13"/>
      <c r="K65" s="13"/>
    </row>
    <row r="66" spans="1:11" ht="15.75" customHeight="1">
      <c r="A66" s="42" t="s">
        <v>116</v>
      </c>
      <c r="B66" s="31" t="s">
        <v>117</v>
      </c>
      <c r="C66" s="47">
        <v>23753</v>
      </c>
      <c r="D66" s="47">
        <v>8812</v>
      </c>
      <c r="E66" s="50">
        <f t="shared" si="2"/>
        <v>37.098471771986695</v>
      </c>
      <c r="F66" s="1"/>
      <c r="G66" s="1"/>
      <c r="H66" s="1"/>
      <c r="I66" s="13"/>
      <c r="J66" s="13"/>
      <c r="K66" s="13"/>
    </row>
    <row r="67" spans="1:11" ht="15.75" customHeight="1">
      <c r="A67" s="43" t="s">
        <v>118</v>
      </c>
      <c r="B67" s="32" t="s">
        <v>117</v>
      </c>
      <c r="C67" s="48">
        <v>2350</v>
      </c>
      <c r="D67" s="48">
        <v>2725</v>
      </c>
      <c r="E67" s="51">
        <f t="shared" si="2"/>
        <v>115.95744680851064</v>
      </c>
      <c r="F67" s="1"/>
      <c r="G67" s="1"/>
      <c r="H67" s="1"/>
      <c r="I67" s="13"/>
      <c r="J67" s="13"/>
      <c r="K67" s="13"/>
    </row>
    <row r="68" spans="1:11" ht="15.75" customHeight="1">
      <c r="A68" s="44" t="s">
        <v>97</v>
      </c>
      <c r="B68" s="33" t="s">
        <v>117</v>
      </c>
      <c r="C68" s="49"/>
      <c r="D68" s="49"/>
      <c r="E68" s="52"/>
      <c r="F68" s="1"/>
      <c r="G68" s="1"/>
      <c r="H68" s="1"/>
      <c r="I68" s="13"/>
      <c r="J68" s="13"/>
      <c r="K68" s="13"/>
    </row>
    <row r="69" spans="1:11" ht="15.75" customHeight="1">
      <c r="A69" s="45" t="s">
        <v>120</v>
      </c>
      <c r="B69" s="15" t="s">
        <v>121</v>
      </c>
      <c r="C69" s="18">
        <v>5803</v>
      </c>
      <c r="D69" s="96">
        <v>7246</v>
      </c>
      <c r="E69" s="38">
        <f t="shared" si="2"/>
        <v>124.86644838876444</v>
      </c>
      <c r="F69" s="1"/>
      <c r="G69" s="1"/>
      <c r="H69" s="1"/>
      <c r="I69" s="13"/>
      <c r="J69" s="13"/>
      <c r="K69" s="13"/>
    </row>
    <row r="70" spans="1:11" ht="15.75" customHeight="1">
      <c r="A70" s="42" t="s">
        <v>116</v>
      </c>
      <c r="B70" s="31" t="s">
        <v>117</v>
      </c>
      <c r="C70" s="47">
        <v>5500</v>
      </c>
      <c r="D70" s="47">
        <v>6781</v>
      </c>
      <c r="E70" s="50">
        <f t="shared" si="2"/>
        <v>123.2909090909091</v>
      </c>
      <c r="F70" s="1"/>
      <c r="G70" s="1"/>
      <c r="H70" s="1"/>
      <c r="I70" s="13"/>
      <c r="J70" s="13"/>
      <c r="K70" s="13"/>
    </row>
    <row r="71" spans="1:11" ht="15.75" customHeight="1">
      <c r="A71" s="43" t="s">
        <v>118</v>
      </c>
      <c r="B71" s="32" t="s">
        <v>117</v>
      </c>
      <c r="C71" s="48">
        <v>303</v>
      </c>
      <c r="D71" s="48">
        <v>465</v>
      </c>
      <c r="E71" s="51">
        <f t="shared" si="2"/>
        <v>153.46534653465346</v>
      </c>
      <c r="F71" s="1"/>
      <c r="G71" s="1"/>
      <c r="H71" s="1"/>
      <c r="I71" s="13"/>
      <c r="J71" s="13"/>
      <c r="K71" s="13"/>
    </row>
    <row r="72" spans="1:11" ht="15.75" customHeight="1">
      <c r="A72" s="44" t="s">
        <v>97</v>
      </c>
      <c r="B72" s="33" t="s">
        <v>117</v>
      </c>
      <c r="C72" s="49"/>
      <c r="D72" s="49"/>
      <c r="E72" s="52"/>
      <c r="F72" s="1"/>
      <c r="G72" s="1"/>
      <c r="H72" s="1"/>
      <c r="I72" s="13"/>
      <c r="J72" s="13"/>
      <c r="K72" s="13"/>
    </row>
    <row r="73" spans="1:11" ht="15.75" customHeight="1">
      <c r="A73" s="45" t="s">
        <v>104</v>
      </c>
      <c r="B73" s="15" t="s">
        <v>115</v>
      </c>
      <c r="C73" s="18">
        <v>1660</v>
      </c>
      <c r="D73" s="96">
        <v>1296</v>
      </c>
      <c r="E73" s="38">
        <f t="shared" si="2"/>
        <v>78.07228915662651</v>
      </c>
      <c r="F73" s="1"/>
      <c r="G73" s="1"/>
      <c r="H73" s="1"/>
      <c r="I73" s="13"/>
      <c r="J73" s="13"/>
      <c r="K73" s="13"/>
    </row>
    <row r="74" spans="1:11" ht="15.75" customHeight="1">
      <c r="A74" s="42" t="s">
        <v>116</v>
      </c>
      <c r="B74" s="31" t="s">
        <v>117</v>
      </c>
      <c r="C74" s="47">
        <v>40</v>
      </c>
      <c r="D74" s="47">
        <v>10</v>
      </c>
      <c r="E74" s="50">
        <f t="shared" si="2"/>
        <v>25</v>
      </c>
      <c r="F74" s="1"/>
      <c r="G74" s="1"/>
      <c r="H74" s="1"/>
      <c r="I74" s="13"/>
      <c r="J74" s="13"/>
      <c r="K74" s="13"/>
    </row>
    <row r="75" spans="1:11" ht="15.75" customHeight="1">
      <c r="A75" s="43" t="s">
        <v>118</v>
      </c>
      <c r="B75" s="32" t="s">
        <v>117</v>
      </c>
      <c r="C75" s="48">
        <v>30</v>
      </c>
      <c r="D75" s="48">
        <v>21</v>
      </c>
      <c r="E75" s="51">
        <f t="shared" si="2"/>
        <v>70</v>
      </c>
      <c r="F75" s="1"/>
      <c r="G75" s="1"/>
      <c r="H75" s="1"/>
      <c r="I75" s="13"/>
      <c r="J75" s="13"/>
      <c r="K75" s="13"/>
    </row>
    <row r="76" spans="1:11" ht="15.75" customHeight="1">
      <c r="A76" s="44" t="s">
        <v>97</v>
      </c>
      <c r="B76" s="33" t="s">
        <v>117</v>
      </c>
      <c r="C76" s="49">
        <v>1590</v>
      </c>
      <c r="D76" s="49">
        <v>1265</v>
      </c>
      <c r="E76" s="52">
        <f t="shared" si="2"/>
        <v>79.55974842767296</v>
      </c>
      <c r="F76" s="1"/>
      <c r="G76" s="1"/>
      <c r="H76" s="1"/>
      <c r="I76" s="13"/>
      <c r="J76" s="13"/>
      <c r="K76" s="13"/>
    </row>
    <row r="77" spans="1:11" ht="15.75" customHeight="1">
      <c r="A77" s="45" t="s">
        <v>105</v>
      </c>
      <c r="B77" s="15" t="s">
        <v>115</v>
      </c>
      <c r="C77" s="18">
        <v>282</v>
      </c>
      <c r="D77" s="96">
        <v>132</v>
      </c>
      <c r="E77" s="38">
        <f t="shared" si="2"/>
        <v>46.808510638297875</v>
      </c>
      <c r="F77" s="1"/>
      <c r="G77" s="1"/>
      <c r="H77" s="1"/>
      <c r="I77" s="13"/>
      <c r="J77" s="13"/>
      <c r="K77" s="13"/>
    </row>
    <row r="78" spans="1:11" ht="15.75" customHeight="1">
      <c r="A78" s="42" t="s">
        <v>116</v>
      </c>
      <c r="B78" s="31" t="s">
        <v>117</v>
      </c>
      <c r="C78" s="47">
        <v>15</v>
      </c>
      <c r="D78" s="47">
        <v>3</v>
      </c>
      <c r="E78" s="50">
        <f t="shared" si="2"/>
        <v>20</v>
      </c>
      <c r="F78" s="1"/>
      <c r="G78" s="1"/>
      <c r="H78" s="1"/>
      <c r="I78" s="13"/>
      <c r="J78" s="13"/>
      <c r="K78" s="13"/>
    </row>
    <row r="79" spans="1:11" ht="15.75" customHeight="1">
      <c r="A79" s="43" t="s">
        <v>118</v>
      </c>
      <c r="B79" s="32" t="s">
        <v>117</v>
      </c>
      <c r="C79" s="48">
        <v>7</v>
      </c>
      <c r="D79" s="48">
        <v>2</v>
      </c>
      <c r="E79" s="51">
        <f t="shared" si="2"/>
        <v>28.57142857142857</v>
      </c>
      <c r="F79" s="1"/>
      <c r="G79" s="1"/>
      <c r="H79" s="1"/>
      <c r="I79" s="13"/>
      <c r="J79" s="13"/>
      <c r="K79" s="13"/>
    </row>
    <row r="80" spans="1:11" ht="15.75" customHeight="1">
      <c r="A80" s="44" t="s">
        <v>97</v>
      </c>
      <c r="B80" s="33" t="s">
        <v>117</v>
      </c>
      <c r="C80" s="49">
        <v>260</v>
      </c>
      <c r="D80" s="49">
        <v>127</v>
      </c>
      <c r="E80" s="52">
        <f t="shared" si="2"/>
        <v>48.84615384615385</v>
      </c>
      <c r="F80" s="1"/>
      <c r="G80" s="1"/>
      <c r="H80" s="1"/>
      <c r="I80" s="13"/>
      <c r="J80" s="13"/>
      <c r="K80" s="13"/>
    </row>
    <row r="81" spans="1:11" ht="15.75" customHeight="1">
      <c r="A81" s="45" t="s">
        <v>122</v>
      </c>
      <c r="B81" s="15" t="s">
        <v>103</v>
      </c>
      <c r="C81" s="18">
        <v>51</v>
      </c>
      <c r="D81" s="96">
        <v>16</v>
      </c>
      <c r="E81" s="38">
        <f t="shared" si="2"/>
        <v>31.372549019607842</v>
      </c>
      <c r="F81" s="1"/>
      <c r="G81" s="1"/>
      <c r="H81" s="1"/>
      <c r="I81" s="13"/>
      <c r="J81" s="13"/>
      <c r="K81" s="13"/>
    </row>
    <row r="82" spans="1:11" ht="15.75" customHeight="1">
      <c r="A82" s="42" t="s">
        <v>116</v>
      </c>
      <c r="B82" s="31" t="s">
        <v>117</v>
      </c>
      <c r="C82" s="47">
        <v>46</v>
      </c>
      <c r="D82" s="47">
        <v>12</v>
      </c>
      <c r="E82" s="50">
        <f t="shared" si="2"/>
        <v>26.08695652173913</v>
      </c>
      <c r="F82" s="1"/>
      <c r="G82" s="1"/>
      <c r="H82" s="1"/>
      <c r="I82" s="13"/>
      <c r="J82" s="13"/>
      <c r="K82" s="13"/>
    </row>
    <row r="83" spans="1:11" ht="15.75" customHeight="1">
      <c r="A83" s="43" t="s">
        <v>118</v>
      </c>
      <c r="B83" s="32" t="s">
        <v>117</v>
      </c>
      <c r="C83" s="48">
        <v>5</v>
      </c>
      <c r="D83" s="48">
        <v>4</v>
      </c>
      <c r="E83" s="51">
        <f t="shared" si="2"/>
        <v>80</v>
      </c>
      <c r="F83" s="1"/>
      <c r="G83" s="1"/>
      <c r="H83" s="1"/>
      <c r="I83" s="13"/>
      <c r="J83" s="13"/>
      <c r="K83" s="13"/>
    </row>
    <row r="84" spans="1:11" ht="15.75" customHeight="1">
      <c r="A84" s="44" t="s">
        <v>97</v>
      </c>
      <c r="B84" s="33" t="s">
        <v>117</v>
      </c>
      <c r="C84" s="49"/>
      <c r="D84" s="49"/>
      <c r="E84" s="52"/>
      <c r="F84" s="1"/>
      <c r="G84" s="1"/>
      <c r="H84" s="1"/>
      <c r="I84" s="13"/>
      <c r="J84" s="13"/>
      <c r="K84" s="13"/>
    </row>
    <row r="85" spans="1:11" ht="15.75" customHeight="1">
      <c r="A85" s="45" t="s">
        <v>104</v>
      </c>
      <c r="B85" s="15" t="s">
        <v>103</v>
      </c>
      <c r="C85" s="18">
        <v>24.9</v>
      </c>
      <c r="D85" s="96">
        <v>16.5</v>
      </c>
      <c r="E85" s="38">
        <f t="shared" si="2"/>
        <v>66.26506024096386</v>
      </c>
      <c r="F85" s="1"/>
      <c r="G85" s="1"/>
      <c r="H85" s="1"/>
      <c r="I85" s="13"/>
      <c r="J85" s="13"/>
      <c r="K85" s="13"/>
    </row>
    <row r="86" spans="1:11" ht="15.75" customHeight="1">
      <c r="A86" s="42" t="s">
        <v>116</v>
      </c>
      <c r="B86" s="31" t="s">
        <v>117</v>
      </c>
      <c r="C86" s="47">
        <v>0.9</v>
      </c>
      <c r="D86" s="47">
        <v>0.3</v>
      </c>
      <c r="E86" s="50">
        <f t="shared" si="2"/>
        <v>33.33333333333333</v>
      </c>
      <c r="F86" s="1"/>
      <c r="G86" s="1"/>
      <c r="H86" s="1"/>
      <c r="I86" s="13"/>
      <c r="J86" s="13"/>
      <c r="K86" s="13"/>
    </row>
    <row r="87" spans="1:11" ht="15.75" customHeight="1">
      <c r="A87" s="43" t="s">
        <v>118</v>
      </c>
      <c r="B87" s="32" t="s">
        <v>117</v>
      </c>
      <c r="C87" s="48">
        <v>0.2</v>
      </c>
      <c r="D87" s="48">
        <v>2.7</v>
      </c>
      <c r="E87" s="51">
        <f t="shared" si="2"/>
        <v>1350</v>
      </c>
      <c r="F87" s="1"/>
      <c r="G87" s="1"/>
      <c r="H87" s="1"/>
      <c r="I87" s="13"/>
      <c r="J87" s="13"/>
      <c r="K87" s="13"/>
    </row>
    <row r="88" spans="1:11" ht="15.75" customHeight="1">
      <c r="A88" s="44" t="s">
        <v>97</v>
      </c>
      <c r="B88" s="33" t="s">
        <v>123</v>
      </c>
      <c r="C88" s="49">
        <v>23.8</v>
      </c>
      <c r="D88" s="49">
        <v>13.5</v>
      </c>
      <c r="E88" s="52">
        <f t="shared" si="2"/>
        <v>56.72268907563025</v>
      </c>
      <c r="F88" s="1"/>
      <c r="G88" s="1"/>
      <c r="H88" s="1"/>
      <c r="I88" s="13"/>
      <c r="J88" s="13"/>
      <c r="K88" s="13"/>
    </row>
    <row r="89" spans="1:11" ht="15.75" customHeight="1">
      <c r="A89" s="45" t="s">
        <v>124</v>
      </c>
      <c r="B89" s="15" t="s">
        <v>103</v>
      </c>
      <c r="C89" s="18">
        <v>5.6</v>
      </c>
      <c r="D89" s="96">
        <v>2.4</v>
      </c>
      <c r="E89" s="38">
        <f t="shared" si="2"/>
        <v>42.85714285714286</v>
      </c>
      <c r="F89" s="1"/>
      <c r="G89" s="1"/>
      <c r="H89" s="1"/>
      <c r="I89" s="13"/>
      <c r="J89" s="13"/>
      <c r="K89" s="13"/>
    </row>
    <row r="90" spans="1:11" ht="15.75" customHeight="1">
      <c r="A90" s="42" t="s">
        <v>116</v>
      </c>
      <c r="B90" s="31" t="s">
        <v>117</v>
      </c>
      <c r="C90" s="47">
        <v>0.3</v>
      </c>
      <c r="D90" s="47"/>
      <c r="E90" s="50">
        <f t="shared" si="2"/>
        <v>0</v>
      </c>
      <c r="F90" s="1"/>
      <c r="G90" s="1"/>
      <c r="H90" s="1"/>
      <c r="I90" s="13"/>
      <c r="J90" s="13"/>
      <c r="K90" s="13"/>
    </row>
    <row r="91" spans="1:11" ht="15.75" customHeight="1">
      <c r="A91" s="43" t="s">
        <v>118</v>
      </c>
      <c r="B91" s="32" t="s">
        <v>117</v>
      </c>
      <c r="C91" s="48">
        <v>0.4</v>
      </c>
      <c r="D91" s="48">
        <v>0</v>
      </c>
      <c r="E91" s="51">
        <f t="shared" si="2"/>
        <v>0</v>
      </c>
      <c r="F91" s="1"/>
      <c r="G91" s="1"/>
      <c r="H91" s="1"/>
      <c r="I91" s="13"/>
      <c r="J91" s="13"/>
      <c r="K91" s="13"/>
    </row>
    <row r="92" spans="1:11" ht="15.75" customHeight="1">
      <c r="A92" s="44" t="s">
        <v>97</v>
      </c>
      <c r="B92" s="33" t="s">
        <v>117</v>
      </c>
      <c r="C92" s="49">
        <v>4.9</v>
      </c>
      <c r="D92" s="49">
        <v>2.38</v>
      </c>
      <c r="E92" s="52">
        <f t="shared" si="2"/>
        <v>48.57142857142856</v>
      </c>
      <c r="F92" s="1"/>
      <c r="G92" s="1"/>
      <c r="H92" s="1"/>
      <c r="I92" s="13"/>
      <c r="J92" s="13"/>
      <c r="K92" s="13"/>
    </row>
    <row r="93" spans="1:11" ht="15.75" customHeight="1">
      <c r="A93" s="209" t="s">
        <v>125</v>
      </c>
      <c r="B93" s="209"/>
      <c r="C93" s="209"/>
      <c r="D93" s="209"/>
      <c r="E93" s="209"/>
      <c r="F93" s="1"/>
      <c r="G93" s="1"/>
      <c r="H93" s="1"/>
      <c r="I93" s="13"/>
      <c r="J93" s="13"/>
      <c r="K93" s="13"/>
    </row>
    <row r="94" spans="1:11" ht="15.75" customHeight="1">
      <c r="A94" s="45" t="s">
        <v>126</v>
      </c>
      <c r="B94" s="15" t="s">
        <v>127</v>
      </c>
      <c r="C94" s="46">
        <v>10.7</v>
      </c>
      <c r="D94" s="62">
        <v>6.7</v>
      </c>
      <c r="E94" s="21">
        <f>D94/C94*100</f>
        <v>62.61682242990655</v>
      </c>
      <c r="F94" s="1"/>
      <c r="G94" s="1"/>
      <c r="H94" s="1"/>
      <c r="I94" s="13"/>
      <c r="J94" s="13"/>
      <c r="K94" s="13"/>
    </row>
    <row r="95" spans="1:11" ht="15.75" customHeight="1">
      <c r="A95" s="42" t="s">
        <v>116</v>
      </c>
      <c r="B95" s="31" t="s">
        <v>117</v>
      </c>
      <c r="C95" s="47">
        <v>5</v>
      </c>
      <c r="D95" s="53">
        <v>3.3</v>
      </c>
      <c r="E95" s="56">
        <f aca="true" t="shared" si="3" ref="E95:E109">D95/C95*100</f>
        <v>65.99999999999999</v>
      </c>
      <c r="F95" s="1"/>
      <c r="G95" s="1"/>
      <c r="H95" s="1"/>
      <c r="I95" s="13"/>
      <c r="J95" s="13"/>
      <c r="K95" s="13"/>
    </row>
    <row r="96" spans="1:11" ht="15.75" customHeight="1">
      <c r="A96" s="43" t="s">
        <v>98</v>
      </c>
      <c r="B96" s="32" t="s">
        <v>117</v>
      </c>
      <c r="C96" s="48">
        <v>0.6</v>
      </c>
      <c r="D96" s="54">
        <v>0.6</v>
      </c>
      <c r="E96" s="57">
        <f t="shared" si="3"/>
        <v>100</v>
      </c>
      <c r="F96" s="1"/>
      <c r="G96" s="1"/>
      <c r="H96" s="1"/>
      <c r="I96" s="13"/>
      <c r="J96" s="13"/>
      <c r="K96" s="13"/>
    </row>
    <row r="97" spans="1:11" ht="15.75" customHeight="1">
      <c r="A97" s="44" t="s">
        <v>97</v>
      </c>
      <c r="B97" s="33" t="s">
        <v>117</v>
      </c>
      <c r="C97" s="49">
        <v>5.1</v>
      </c>
      <c r="D97" s="55">
        <v>2.8</v>
      </c>
      <c r="E97" s="58">
        <f t="shared" si="3"/>
        <v>54.90196078431373</v>
      </c>
      <c r="F97" s="1"/>
      <c r="G97" s="1"/>
      <c r="H97" s="1"/>
      <c r="I97" s="13"/>
      <c r="J97" s="13"/>
      <c r="K97" s="13"/>
    </row>
    <row r="98" spans="1:11" ht="15.75" customHeight="1">
      <c r="A98" s="45" t="s">
        <v>128</v>
      </c>
      <c r="B98" s="15" t="s">
        <v>127</v>
      </c>
      <c r="C98" s="18">
        <v>4.2</v>
      </c>
      <c r="D98" s="126">
        <v>3.1</v>
      </c>
      <c r="E98" s="21">
        <f t="shared" si="3"/>
        <v>73.80952380952381</v>
      </c>
      <c r="F98" s="1"/>
      <c r="G98" s="1"/>
      <c r="H98" s="1"/>
      <c r="I98" s="13"/>
      <c r="J98" s="13"/>
      <c r="K98" s="13"/>
    </row>
    <row r="99" spans="1:11" ht="15.75" customHeight="1">
      <c r="A99" s="42" t="s">
        <v>116</v>
      </c>
      <c r="B99" s="31" t="s">
        <v>117</v>
      </c>
      <c r="C99" s="47">
        <v>2</v>
      </c>
      <c r="D99" s="53">
        <v>1.4</v>
      </c>
      <c r="E99" s="56">
        <f t="shared" si="3"/>
        <v>70</v>
      </c>
      <c r="F99" s="1"/>
      <c r="G99" s="1"/>
      <c r="H99" s="1"/>
      <c r="I99" s="13"/>
      <c r="J99" s="13"/>
      <c r="K99" s="13"/>
    </row>
    <row r="100" spans="1:11" ht="15.75" customHeight="1">
      <c r="A100" s="43" t="s">
        <v>118</v>
      </c>
      <c r="B100" s="32" t="s">
        <v>117</v>
      </c>
      <c r="C100" s="48">
        <v>0.2</v>
      </c>
      <c r="D100" s="54">
        <v>0.2</v>
      </c>
      <c r="E100" s="57">
        <f t="shared" si="3"/>
        <v>100</v>
      </c>
      <c r="F100" s="1"/>
      <c r="G100" s="1"/>
      <c r="H100" s="1"/>
      <c r="I100" s="13"/>
      <c r="J100" s="13"/>
      <c r="K100" s="13"/>
    </row>
    <row r="101" spans="1:11" ht="15.75" customHeight="1">
      <c r="A101" s="44" t="s">
        <v>97</v>
      </c>
      <c r="B101" s="33" t="s">
        <v>117</v>
      </c>
      <c r="C101" s="49">
        <v>2</v>
      </c>
      <c r="D101" s="55">
        <v>1.5</v>
      </c>
      <c r="E101" s="58">
        <f t="shared" si="3"/>
        <v>75</v>
      </c>
      <c r="F101" s="1"/>
      <c r="G101" s="1"/>
      <c r="H101" s="1"/>
      <c r="I101" s="13"/>
      <c r="J101" s="13"/>
      <c r="K101" s="13"/>
    </row>
    <row r="102" spans="1:11" ht="15.75" customHeight="1">
      <c r="A102" s="45" t="s">
        <v>129</v>
      </c>
      <c r="B102" s="15" t="s">
        <v>127</v>
      </c>
      <c r="C102" s="18">
        <v>6.4</v>
      </c>
      <c r="D102" s="126">
        <v>5.7</v>
      </c>
      <c r="E102" s="21">
        <f t="shared" si="3"/>
        <v>89.0625</v>
      </c>
      <c r="F102" s="1"/>
      <c r="G102" s="1"/>
      <c r="H102" s="1"/>
      <c r="I102" s="13"/>
      <c r="J102" s="13"/>
      <c r="K102" s="13"/>
    </row>
    <row r="103" spans="1:11" ht="15.75" customHeight="1">
      <c r="A103" s="42" t="s">
        <v>116</v>
      </c>
      <c r="B103" s="31" t="s">
        <v>117</v>
      </c>
      <c r="C103" s="47">
        <v>4</v>
      </c>
      <c r="D103" s="53">
        <v>3</v>
      </c>
      <c r="E103" s="56">
        <f t="shared" si="3"/>
        <v>75</v>
      </c>
      <c r="F103" s="1"/>
      <c r="G103" s="1"/>
      <c r="H103" s="1"/>
      <c r="I103" s="13"/>
      <c r="J103" s="13"/>
      <c r="K103" s="13"/>
    </row>
    <row r="104" spans="1:11" ht="15.75" customHeight="1">
      <c r="A104" s="43" t="s">
        <v>118</v>
      </c>
      <c r="B104" s="32" t="s">
        <v>117</v>
      </c>
      <c r="C104" s="48">
        <v>1.1</v>
      </c>
      <c r="D104" s="54">
        <v>1.6</v>
      </c>
      <c r="E104" s="57">
        <f t="shared" si="3"/>
        <v>145.45454545454547</v>
      </c>
      <c r="F104" s="1"/>
      <c r="G104" s="1"/>
      <c r="H104" s="1"/>
      <c r="I104" s="13"/>
      <c r="J104" s="13"/>
      <c r="K104" s="13"/>
    </row>
    <row r="105" spans="1:11" ht="15.75" customHeight="1">
      <c r="A105" s="44" t="s">
        <v>97</v>
      </c>
      <c r="B105" s="33" t="s">
        <v>117</v>
      </c>
      <c r="C105" s="49">
        <v>1.3</v>
      </c>
      <c r="D105" s="55">
        <v>1.1</v>
      </c>
      <c r="E105" s="58">
        <f t="shared" si="3"/>
        <v>84.61538461538461</v>
      </c>
      <c r="F105" s="1"/>
      <c r="G105" s="1"/>
      <c r="H105" s="1"/>
      <c r="I105" s="13"/>
      <c r="J105" s="13"/>
      <c r="K105" s="13"/>
    </row>
    <row r="106" spans="1:11" ht="15.75" customHeight="1">
      <c r="A106" s="45" t="s">
        <v>130</v>
      </c>
      <c r="B106" s="15" t="s">
        <v>131</v>
      </c>
      <c r="C106" s="18">
        <v>1000</v>
      </c>
      <c r="D106" s="126">
        <v>1027</v>
      </c>
      <c r="E106" s="21">
        <f t="shared" si="3"/>
        <v>102.69999999999999</v>
      </c>
      <c r="F106" s="1"/>
      <c r="G106" s="1"/>
      <c r="H106" s="1"/>
      <c r="I106" s="13"/>
      <c r="J106" s="13"/>
      <c r="K106" s="13"/>
    </row>
    <row r="107" spans="1:11" ht="15.75" customHeight="1">
      <c r="A107" s="42" t="s">
        <v>116</v>
      </c>
      <c r="B107" s="31" t="s">
        <v>117</v>
      </c>
      <c r="C107" s="47">
        <v>990</v>
      </c>
      <c r="D107" s="53">
        <v>1021</v>
      </c>
      <c r="E107" s="56">
        <f t="shared" si="3"/>
        <v>103.13131313131314</v>
      </c>
      <c r="F107" s="1"/>
      <c r="G107" s="1"/>
      <c r="H107" s="1"/>
      <c r="I107" s="13"/>
      <c r="J107" s="13"/>
      <c r="K107" s="13"/>
    </row>
    <row r="108" spans="1:11" ht="15.75" customHeight="1">
      <c r="A108" s="43" t="s">
        <v>118</v>
      </c>
      <c r="B108" s="32" t="s">
        <v>117</v>
      </c>
      <c r="C108" s="48"/>
      <c r="D108" s="54"/>
      <c r="E108" s="57"/>
      <c r="F108" s="1"/>
      <c r="G108" s="1"/>
      <c r="H108" s="1"/>
      <c r="I108" s="13"/>
      <c r="J108" s="13"/>
      <c r="K108" s="13"/>
    </row>
    <row r="109" spans="1:11" ht="15.75" customHeight="1">
      <c r="A109" s="44" t="s">
        <v>97</v>
      </c>
      <c r="B109" s="33" t="s">
        <v>117</v>
      </c>
      <c r="C109" s="49">
        <v>10</v>
      </c>
      <c r="D109" s="55">
        <v>8</v>
      </c>
      <c r="E109" s="58">
        <f t="shared" si="3"/>
        <v>80</v>
      </c>
      <c r="F109" s="1"/>
      <c r="G109" s="1"/>
      <c r="H109" s="1"/>
      <c r="I109" s="13"/>
      <c r="J109" s="13"/>
      <c r="K109" s="13"/>
    </row>
    <row r="110" spans="1:11" ht="15.75" customHeight="1">
      <c r="A110" s="59"/>
      <c r="B110" s="60"/>
      <c r="C110" s="60"/>
      <c r="D110" s="127"/>
      <c r="E110" s="61"/>
      <c r="F110" s="1"/>
      <c r="G110" s="1"/>
      <c r="H110" s="1"/>
      <c r="I110" s="13"/>
      <c r="J110" s="13"/>
      <c r="K110" s="13"/>
    </row>
    <row r="111" spans="1:11" ht="15.75" customHeight="1">
      <c r="A111" s="1"/>
      <c r="B111" s="1"/>
      <c r="C111" s="23"/>
      <c r="D111" s="23"/>
      <c r="E111" s="23"/>
      <c r="F111" s="1"/>
      <c r="G111" s="1"/>
      <c r="H111" s="1"/>
      <c r="I111" s="13"/>
      <c r="J111" s="13"/>
      <c r="K111" s="13"/>
    </row>
    <row r="112" spans="1:11" ht="15.75" customHeight="1">
      <c r="A112" s="213" t="s">
        <v>40</v>
      </c>
      <c r="B112" s="214"/>
      <c r="C112" s="149" t="s">
        <v>283</v>
      </c>
      <c r="D112" s="149" t="s">
        <v>284</v>
      </c>
      <c r="E112" s="159" t="s">
        <v>20</v>
      </c>
      <c r="F112" s="1"/>
      <c r="G112" s="1"/>
      <c r="H112" s="1"/>
      <c r="I112" s="13"/>
      <c r="J112" s="13"/>
      <c r="K112" s="13"/>
    </row>
    <row r="113" spans="1:11" ht="15.75" customHeight="1">
      <c r="A113" s="215"/>
      <c r="B113" s="216"/>
      <c r="C113" s="149"/>
      <c r="D113" s="149"/>
      <c r="E113" s="161"/>
      <c r="F113" s="1"/>
      <c r="G113" s="1"/>
      <c r="H113" s="1"/>
      <c r="I113" s="13"/>
      <c r="J113" s="13"/>
      <c r="K113" s="13"/>
    </row>
    <row r="114" spans="1:11" ht="15.75" customHeight="1">
      <c r="A114" s="209" t="s">
        <v>158</v>
      </c>
      <c r="B114" s="209"/>
      <c r="C114" s="209"/>
      <c r="D114" s="209"/>
      <c r="E114" s="209"/>
      <c r="F114" s="1"/>
      <c r="G114" s="1"/>
      <c r="H114" s="1"/>
      <c r="I114" s="13"/>
      <c r="J114" s="13"/>
      <c r="K114" s="13"/>
    </row>
    <row r="115" spans="1:11" ht="15.75" customHeight="1">
      <c r="A115" s="185" t="s">
        <v>159</v>
      </c>
      <c r="B115" s="187"/>
      <c r="C115" s="122">
        <v>66650</v>
      </c>
      <c r="D115" s="136">
        <v>79077</v>
      </c>
      <c r="E115" s="137">
        <f aca="true" t="shared" si="4" ref="E115:E119">D115/C115*100</f>
        <v>118.64516129032259</v>
      </c>
      <c r="F115" s="1"/>
      <c r="G115" s="1"/>
      <c r="H115" s="1"/>
      <c r="I115" s="13"/>
      <c r="J115" s="13"/>
      <c r="K115" s="13"/>
    </row>
    <row r="116" spans="1:11" ht="31.5" customHeight="1">
      <c r="A116" s="185" t="s">
        <v>160</v>
      </c>
      <c r="B116" s="187"/>
      <c r="C116" s="122">
        <v>57.7</v>
      </c>
      <c r="D116" s="136">
        <v>62</v>
      </c>
      <c r="E116" s="137">
        <f t="shared" si="4"/>
        <v>107.4523396880416</v>
      </c>
      <c r="F116" s="1"/>
      <c r="G116" s="1"/>
      <c r="H116" s="1"/>
      <c r="I116" s="13"/>
      <c r="J116" s="13"/>
      <c r="K116" s="13"/>
    </row>
    <row r="117" spans="1:11" ht="15.75" customHeight="1">
      <c r="A117" s="185" t="s">
        <v>161</v>
      </c>
      <c r="B117" s="187"/>
      <c r="C117" s="122">
        <v>19.2</v>
      </c>
      <c r="D117" s="136">
        <v>18.7</v>
      </c>
      <c r="E117" s="137">
        <f t="shared" si="4"/>
        <v>97.39583333333334</v>
      </c>
      <c r="F117" s="1"/>
      <c r="G117" s="1"/>
      <c r="H117" s="1"/>
      <c r="I117" s="13"/>
      <c r="J117" s="13"/>
      <c r="K117" s="13"/>
    </row>
    <row r="118" spans="1:11" ht="15.75" customHeight="1">
      <c r="A118" s="185" t="s">
        <v>162</v>
      </c>
      <c r="B118" s="187"/>
      <c r="C118" s="122">
        <v>5.2</v>
      </c>
      <c r="D118" s="136">
        <v>4</v>
      </c>
      <c r="E118" s="137">
        <f t="shared" si="4"/>
        <v>76.92307692307692</v>
      </c>
      <c r="F118" s="1"/>
      <c r="G118" s="1"/>
      <c r="H118" s="1"/>
      <c r="I118" s="13"/>
      <c r="J118" s="13"/>
      <c r="K118" s="13"/>
    </row>
    <row r="119" spans="1:11" ht="15.75" customHeight="1">
      <c r="A119" s="185" t="s">
        <v>163</v>
      </c>
      <c r="B119" s="187"/>
      <c r="C119" s="120">
        <v>68.3</v>
      </c>
      <c r="D119" s="121">
        <v>61</v>
      </c>
      <c r="E119" s="137">
        <f t="shared" si="4"/>
        <v>89.31185944363105</v>
      </c>
      <c r="F119" s="1"/>
      <c r="G119" s="1"/>
      <c r="H119" s="1"/>
      <c r="I119" s="13"/>
      <c r="J119" s="13"/>
      <c r="K119" s="13"/>
    </row>
    <row r="120" spans="1:11" ht="15.75" customHeight="1">
      <c r="A120" s="185" t="s">
        <v>164</v>
      </c>
      <c r="B120" s="187"/>
      <c r="C120" s="122">
        <v>5.5</v>
      </c>
      <c r="D120" s="136">
        <v>28.8</v>
      </c>
      <c r="E120" s="138" t="s">
        <v>296</v>
      </c>
      <c r="F120" s="1"/>
      <c r="G120" s="1"/>
      <c r="H120" s="1"/>
      <c r="I120" s="13"/>
      <c r="J120" s="13"/>
      <c r="K120" s="13"/>
    </row>
    <row r="121" spans="1:11" ht="31.5" customHeight="1">
      <c r="A121" s="185" t="s">
        <v>165</v>
      </c>
      <c r="B121" s="187"/>
      <c r="C121" s="122">
        <v>44.1</v>
      </c>
      <c r="D121" s="121">
        <v>0</v>
      </c>
      <c r="E121" s="137"/>
      <c r="F121" s="1"/>
      <c r="G121" s="1"/>
      <c r="H121" s="1"/>
      <c r="I121" s="13"/>
      <c r="J121" s="13"/>
      <c r="K121" s="13"/>
    </row>
    <row r="122" spans="1:11" ht="31.5" customHeight="1">
      <c r="A122" s="185" t="s">
        <v>166</v>
      </c>
      <c r="B122" s="187"/>
      <c r="C122" s="120">
        <v>18.1</v>
      </c>
      <c r="D122" s="121">
        <v>0</v>
      </c>
      <c r="E122" s="134"/>
      <c r="F122" s="1"/>
      <c r="G122" s="1"/>
      <c r="H122" s="1"/>
      <c r="I122" s="13"/>
      <c r="J122" s="13"/>
      <c r="K122" s="13"/>
    </row>
    <row r="123" spans="1:11" ht="15.75" customHeight="1">
      <c r="A123" s="1"/>
      <c r="B123" s="1"/>
      <c r="C123" s="71"/>
      <c r="D123" s="23"/>
      <c r="E123" s="23"/>
      <c r="F123" s="1"/>
      <c r="G123" s="1"/>
      <c r="H123" s="1"/>
      <c r="I123" s="13"/>
      <c r="J123" s="13"/>
      <c r="K123" s="13"/>
    </row>
    <row r="124" spans="1:11" ht="64.5" customHeight="1">
      <c r="A124" s="1"/>
      <c r="B124" s="1"/>
      <c r="C124" s="23"/>
      <c r="D124" s="23"/>
      <c r="E124" s="23"/>
      <c r="F124" s="1"/>
      <c r="G124" s="1"/>
      <c r="H124" s="1"/>
      <c r="I124" s="13"/>
      <c r="J124" s="13"/>
      <c r="K124" s="13"/>
    </row>
    <row r="125" spans="1:11" ht="18.75" customHeight="1">
      <c r="A125" s="149" t="s">
        <v>40</v>
      </c>
      <c r="B125" s="149" t="s">
        <v>282</v>
      </c>
      <c r="C125" s="149" t="s">
        <v>283</v>
      </c>
      <c r="D125" s="149" t="s">
        <v>284</v>
      </c>
      <c r="E125" s="159" t="s">
        <v>20</v>
      </c>
      <c r="F125" s="1"/>
      <c r="G125" s="1"/>
      <c r="H125" s="1"/>
      <c r="I125" s="13"/>
      <c r="J125" s="13"/>
      <c r="K125" s="13"/>
    </row>
    <row r="126" spans="1:11" ht="25.5" customHeight="1">
      <c r="A126" s="149"/>
      <c r="B126" s="149"/>
      <c r="C126" s="149"/>
      <c r="D126" s="149"/>
      <c r="E126" s="161"/>
      <c r="F126" s="1"/>
      <c r="G126" s="1"/>
      <c r="H126" s="1"/>
      <c r="I126" s="13"/>
      <c r="J126" s="13"/>
      <c r="K126" s="13"/>
    </row>
    <row r="127" spans="1:11" ht="31.5" customHeight="1">
      <c r="A127" s="209" t="s">
        <v>167</v>
      </c>
      <c r="B127" s="209"/>
      <c r="C127" s="209"/>
      <c r="D127" s="209"/>
      <c r="E127" s="209"/>
      <c r="F127" s="1"/>
      <c r="G127" s="1"/>
      <c r="H127" s="1"/>
      <c r="I127" s="13"/>
      <c r="J127" s="13"/>
      <c r="K127" s="13"/>
    </row>
    <row r="128" spans="1:11" ht="31.5" customHeight="1">
      <c r="A128" s="70" t="s">
        <v>168</v>
      </c>
      <c r="B128" s="120" t="s">
        <v>43</v>
      </c>
      <c r="C128" s="7">
        <v>50</v>
      </c>
      <c r="D128" s="121">
        <v>50</v>
      </c>
      <c r="E128" s="125" t="s">
        <v>303</v>
      </c>
      <c r="F128" s="1"/>
      <c r="G128" s="1"/>
      <c r="H128" s="1"/>
      <c r="I128" s="13"/>
      <c r="J128" s="13"/>
      <c r="K128" s="13"/>
    </row>
    <row r="129" spans="1:11" ht="33" customHeight="1">
      <c r="A129" s="70" t="s">
        <v>169</v>
      </c>
      <c r="B129" s="120" t="s">
        <v>43</v>
      </c>
      <c r="C129" s="121">
        <v>40</v>
      </c>
      <c r="D129" s="121">
        <v>27</v>
      </c>
      <c r="E129" s="125" t="s">
        <v>298</v>
      </c>
      <c r="F129" s="1"/>
      <c r="G129" s="1"/>
      <c r="H129" s="1"/>
      <c r="I129" s="13"/>
      <c r="J129" s="13"/>
      <c r="K129" s="13"/>
    </row>
    <row r="130" spans="1:11" ht="31.5" customHeight="1">
      <c r="A130" s="70" t="s">
        <v>170</v>
      </c>
      <c r="B130" s="120" t="s">
        <v>43</v>
      </c>
      <c r="C130" s="7">
        <v>52</v>
      </c>
      <c r="D130" s="121">
        <v>57.3</v>
      </c>
      <c r="E130" s="125" t="s">
        <v>299</v>
      </c>
      <c r="F130" s="1"/>
      <c r="G130" s="1"/>
      <c r="H130" s="1"/>
      <c r="I130" s="13"/>
      <c r="J130" s="13"/>
      <c r="K130" s="13"/>
    </row>
    <row r="131" spans="1:11" ht="66" customHeight="1">
      <c r="A131" s="70" t="s">
        <v>171</v>
      </c>
      <c r="B131" s="120" t="s">
        <v>43</v>
      </c>
      <c r="C131" s="7" t="s">
        <v>297</v>
      </c>
      <c r="D131" s="121" t="s">
        <v>297</v>
      </c>
      <c r="E131" s="125"/>
      <c r="F131" s="1"/>
      <c r="G131" s="1"/>
      <c r="H131" s="1"/>
      <c r="I131" s="13"/>
      <c r="J131" s="13"/>
      <c r="K131" s="13"/>
    </row>
    <row r="132" spans="1:11" ht="49.5" customHeight="1">
      <c r="A132" s="70" t="s">
        <v>172</v>
      </c>
      <c r="B132" s="120" t="s">
        <v>43</v>
      </c>
      <c r="C132" s="7">
        <v>60</v>
      </c>
      <c r="D132" s="121">
        <v>66.9</v>
      </c>
      <c r="E132" s="125" t="s">
        <v>300</v>
      </c>
      <c r="F132" s="1"/>
      <c r="G132" s="1"/>
      <c r="H132" s="1"/>
      <c r="I132" s="13"/>
      <c r="J132" s="13"/>
      <c r="K132" s="13"/>
    </row>
    <row r="133" spans="1:11" ht="47.25" customHeight="1">
      <c r="A133" s="70" t="s">
        <v>173</v>
      </c>
      <c r="B133" s="120" t="s">
        <v>43</v>
      </c>
      <c r="C133" s="7">
        <v>5</v>
      </c>
      <c r="D133" s="121">
        <v>0</v>
      </c>
      <c r="E133" s="125"/>
      <c r="F133" s="1"/>
      <c r="G133" s="1"/>
      <c r="H133" s="1"/>
      <c r="I133" s="13"/>
      <c r="J133" s="13"/>
      <c r="K133" s="13"/>
    </row>
    <row r="134" spans="1:11" ht="48" customHeight="1">
      <c r="A134" s="70" t="s">
        <v>174</v>
      </c>
      <c r="B134" s="120" t="s">
        <v>43</v>
      </c>
      <c r="C134" s="7">
        <v>5</v>
      </c>
      <c r="D134" s="121">
        <v>0</v>
      </c>
      <c r="E134" s="125"/>
      <c r="F134" s="1"/>
      <c r="G134" s="1"/>
      <c r="H134" s="1"/>
      <c r="I134" s="13"/>
      <c r="J134" s="13"/>
      <c r="K134" s="13"/>
    </row>
    <row r="135" spans="1:11" ht="49.5" customHeight="1">
      <c r="A135" s="70" t="s">
        <v>175</v>
      </c>
      <c r="B135" s="120" t="s">
        <v>43</v>
      </c>
      <c r="C135" s="7">
        <v>35</v>
      </c>
      <c r="D135" s="121">
        <v>22.3</v>
      </c>
      <c r="E135" s="125" t="s">
        <v>301</v>
      </c>
      <c r="F135" s="1"/>
      <c r="G135" s="1"/>
      <c r="H135" s="1"/>
      <c r="I135" s="13"/>
      <c r="J135" s="13"/>
      <c r="K135" s="13"/>
    </row>
    <row r="136" spans="1:11" ht="31.5" customHeight="1">
      <c r="A136" s="70" t="s">
        <v>176</v>
      </c>
      <c r="B136" s="120" t="s">
        <v>43</v>
      </c>
      <c r="C136" s="7" t="s">
        <v>297</v>
      </c>
      <c r="D136" s="121">
        <v>10.7</v>
      </c>
      <c r="E136" s="125"/>
      <c r="F136" s="1"/>
      <c r="G136" s="1"/>
      <c r="H136" s="1"/>
      <c r="I136" s="13"/>
      <c r="J136" s="13"/>
      <c r="K136" s="13"/>
    </row>
    <row r="137" spans="1:11" ht="33.75" customHeight="1">
      <c r="A137" s="70" t="s">
        <v>177</v>
      </c>
      <c r="B137" s="120" t="s">
        <v>43</v>
      </c>
      <c r="C137" s="7" t="s">
        <v>297</v>
      </c>
      <c r="D137" s="121">
        <v>3.8</v>
      </c>
      <c r="E137" s="125"/>
      <c r="F137" s="1"/>
      <c r="G137" s="1"/>
      <c r="H137" s="1"/>
      <c r="I137" s="13"/>
      <c r="J137" s="13"/>
      <c r="K137" s="13"/>
    </row>
    <row r="138" spans="1:11" ht="45.75" customHeight="1">
      <c r="A138" s="70" t="s">
        <v>178</v>
      </c>
      <c r="B138" s="120" t="s">
        <v>43</v>
      </c>
      <c r="C138" s="7">
        <v>18</v>
      </c>
      <c r="D138" s="121">
        <v>5.4</v>
      </c>
      <c r="E138" s="125" t="s">
        <v>302</v>
      </c>
      <c r="F138" s="1"/>
      <c r="G138" s="1"/>
      <c r="H138" s="1"/>
      <c r="I138" s="13"/>
      <c r="J138" s="13"/>
      <c r="K138" s="13"/>
    </row>
    <row r="139" spans="1:11" ht="52.5" customHeight="1">
      <c r="A139" s="70" t="s">
        <v>179</v>
      </c>
      <c r="B139" s="120" t="s">
        <v>43</v>
      </c>
      <c r="C139" s="7">
        <v>41</v>
      </c>
      <c r="D139" s="121">
        <v>41</v>
      </c>
      <c r="E139" s="125" t="s">
        <v>303</v>
      </c>
      <c r="F139" s="1"/>
      <c r="G139" s="1"/>
      <c r="H139" s="1"/>
      <c r="I139" s="13"/>
      <c r="J139" s="13"/>
      <c r="K139" s="13"/>
    </row>
    <row r="140" spans="1:11" ht="15.75" customHeight="1">
      <c r="A140" s="97" t="s">
        <v>180</v>
      </c>
      <c r="B140" s="97"/>
      <c r="C140" s="97"/>
      <c r="D140" s="128"/>
      <c r="E140" s="100"/>
      <c r="F140" s="1"/>
      <c r="G140" s="1"/>
      <c r="H140" s="1"/>
      <c r="I140" s="13"/>
      <c r="J140" s="13"/>
      <c r="K140" s="13"/>
    </row>
    <row r="141" spans="1:11" ht="48" customHeight="1">
      <c r="A141" s="98" t="s">
        <v>213</v>
      </c>
      <c r="B141" s="124" t="s">
        <v>43</v>
      </c>
      <c r="C141" s="124"/>
      <c r="D141" s="124"/>
      <c r="E141" s="135"/>
      <c r="F141" s="1"/>
      <c r="G141" s="1"/>
      <c r="H141" s="1"/>
      <c r="I141" s="13"/>
      <c r="J141" s="13"/>
      <c r="K141" s="13"/>
    </row>
    <row r="142" spans="1:11" ht="15.75" customHeight="1">
      <c r="A142" s="72" t="s">
        <v>181</v>
      </c>
      <c r="B142" s="120" t="s">
        <v>43</v>
      </c>
      <c r="C142" s="7"/>
      <c r="D142" s="121"/>
      <c r="E142" s="125"/>
      <c r="F142" s="1"/>
      <c r="G142" s="1"/>
      <c r="H142" s="1"/>
      <c r="I142" s="13"/>
      <c r="J142" s="13"/>
      <c r="K142" s="13"/>
    </row>
    <row r="143" spans="1:11" ht="15.75" customHeight="1">
      <c r="A143" s="72" t="s">
        <v>182</v>
      </c>
      <c r="B143" s="120" t="s">
        <v>43</v>
      </c>
      <c r="C143" s="7"/>
      <c r="D143" s="121"/>
      <c r="E143" s="125"/>
      <c r="F143" s="1"/>
      <c r="G143" s="1"/>
      <c r="H143" s="1"/>
      <c r="I143" s="13"/>
      <c r="J143" s="13"/>
      <c r="K143" s="13"/>
    </row>
    <row r="144" spans="1:11" ht="30.75" customHeight="1">
      <c r="A144" s="11" t="s">
        <v>183</v>
      </c>
      <c r="B144" s="120" t="s">
        <v>51</v>
      </c>
      <c r="C144" s="7"/>
      <c r="D144" s="121"/>
      <c r="E144" s="134"/>
      <c r="F144" s="1"/>
      <c r="G144" s="1"/>
      <c r="H144" s="1"/>
      <c r="I144" s="13"/>
      <c r="J144" s="13"/>
      <c r="K144" s="13"/>
    </row>
    <row r="145" spans="1:11" ht="15.75" customHeight="1">
      <c r="A145" s="1"/>
      <c r="B145" s="1"/>
      <c r="C145" s="23"/>
      <c r="D145" s="23"/>
      <c r="E145" s="23"/>
      <c r="F145" s="1"/>
      <c r="G145" s="1"/>
      <c r="H145" s="1"/>
      <c r="I145" s="13"/>
      <c r="J145" s="13"/>
      <c r="K145" s="13"/>
    </row>
    <row r="146" spans="1:11" ht="15.75" customHeight="1">
      <c r="A146" s="1"/>
      <c r="B146" s="1"/>
      <c r="C146" s="23"/>
      <c r="D146" s="23"/>
      <c r="E146" s="23" t="s">
        <v>204</v>
      </c>
      <c r="F146" s="1"/>
      <c r="G146" s="1"/>
      <c r="H146" s="1"/>
      <c r="I146" s="13"/>
      <c r="J146" s="13"/>
      <c r="K146" s="13"/>
    </row>
    <row r="147" spans="1:11" ht="15.75" customHeight="1">
      <c r="A147" s="149" t="s">
        <v>40</v>
      </c>
      <c r="B147" s="149" t="s">
        <v>282</v>
      </c>
      <c r="C147" s="149" t="s">
        <v>283</v>
      </c>
      <c r="D147" s="149" t="s">
        <v>284</v>
      </c>
      <c r="E147" s="159" t="s">
        <v>20</v>
      </c>
      <c r="F147" s="1"/>
      <c r="G147" s="1"/>
      <c r="H147" s="1"/>
      <c r="I147" s="13"/>
      <c r="J147" s="13"/>
      <c r="K147" s="13"/>
    </row>
    <row r="148" spans="1:11" ht="15.75" customHeight="1">
      <c r="A148" s="149"/>
      <c r="B148" s="149"/>
      <c r="C148" s="149"/>
      <c r="D148" s="149"/>
      <c r="E148" s="161"/>
      <c r="F148" s="1"/>
      <c r="G148" s="1"/>
      <c r="H148" s="1"/>
      <c r="I148" s="13"/>
      <c r="J148" s="13"/>
      <c r="K148" s="13"/>
    </row>
    <row r="149" spans="1:11" ht="15.75" customHeight="1">
      <c r="A149" s="8" t="s">
        <v>195</v>
      </c>
      <c r="B149" s="8"/>
      <c r="C149" s="114"/>
      <c r="D149" s="116"/>
      <c r="E149" s="114"/>
      <c r="F149" s="1"/>
      <c r="G149" s="1"/>
      <c r="H149" s="1"/>
      <c r="I149" s="13"/>
      <c r="J149" s="13"/>
      <c r="K149" s="13"/>
    </row>
    <row r="150" spans="1:11" ht="15.75" customHeight="1">
      <c r="A150" s="24" t="s">
        <v>196</v>
      </c>
      <c r="B150" s="25" t="s">
        <v>134</v>
      </c>
      <c r="C150" s="25">
        <v>122.7</v>
      </c>
      <c r="D150" s="19">
        <v>180.4</v>
      </c>
      <c r="E150" s="21">
        <f>D150/C150*100</f>
        <v>147.02526487367564</v>
      </c>
      <c r="F150" s="1"/>
      <c r="G150" s="1"/>
      <c r="H150" s="1"/>
      <c r="I150" s="13"/>
      <c r="J150" s="13"/>
      <c r="K150" s="13"/>
    </row>
    <row r="151" spans="1:11" ht="15.75" customHeight="1">
      <c r="A151" s="18" t="s">
        <v>197</v>
      </c>
      <c r="B151" s="15" t="s">
        <v>43</v>
      </c>
      <c r="C151" s="15">
        <v>121.4</v>
      </c>
      <c r="D151" s="19">
        <v>116.2</v>
      </c>
      <c r="E151" s="21" t="s">
        <v>305</v>
      </c>
      <c r="F151" s="1"/>
      <c r="G151" s="1"/>
      <c r="H151" s="1"/>
      <c r="I151" s="13"/>
      <c r="J151" s="13"/>
      <c r="K151" s="13"/>
    </row>
    <row r="152" spans="1:11" ht="15.75" customHeight="1">
      <c r="A152" s="18" t="s">
        <v>198</v>
      </c>
      <c r="B152" s="15" t="s">
        <v>199</v>
      </c>
      <c r="C152" s="15">
        <v>259</v>
      </c>
      <c r="D152" s="19">
        <v>159</v>
      </c>
      <c r="E152" s="21">
        <f>D152/C152*100</f>
        <v>61.38996138996139</v>
      </c>
      <c r="F152" s="1"/>
      <c r="G152" s="1"/>
      <c r="H152" s="1"/>
      <c r="I152" s="13"/>
      <c r="J152" s="13"/>
      <c r="K152" s="13"/>
    </row>
    <row r="153" spans="1:11" ht="15.75" customHeight="1">
      <c r="A153" s="1"/>
      <c r="B153" s="1"/>
      <c r="C153" s="23"/>
      <c r="D153" s="23"/>
      <c r="E153" s="23"/>
      <c r="F153" s="1"/>
      <c r="G153" s="1"/>
      <c r="H153" s="1"/>
      <c r="I153" s="13"/>
      <c r="J153" s="13"/>
      <c r="K153" s="13"/>
    </row>
    <row r="154" spans="1:11" ht="15.75" customHeight="1">
      <c r="A154" s="149" t="s">
        <v>40</v>
      </c>
      <c r="B154" s="149" t="s">
        <v>282</v>
      </c>
      <c r="C154" s="149" t="s">
        <v>283</v>
      </c>
      <c r="D154" s="149" t="s">
        <v>284</v>
      </c>
      <c r="E154" s="159" t="s">
        <v>20</v>
      </c>
      <c r="F154" s="1"/>
      <c r="G154" s="1"/>
      <c r="H154" s="1"/>
      <c r="I154" s="13"/>
      <c r="J154" s="13"/>
      <c r="K154" s="13"/>
    </row>
    <row r="155" spans="1:11" ht="15.75" customHeight="1">
      <c r="A155" s="149"/>
      <c r="B155" s="149"/>
      <c r="C155" s="149"/>
      <c r="D155" s="149"/>
      <c r="E155" s="161"/>
      <c r="F155" s="1"/>
      <c r="G155" s="1"/>
      <c r="H155" s="1"/>
      <c r="I155" s="13"/>
      <c r="J155" s="13"/>
      <c r="K155" s="13"/>
    </row>
    <row r="156" spans="1:11" ht="15.75" customHeight="1">
      <c r="A156" s="8" t="s">
        <v>141</v>
      </c>
      <c r="B156" s="8"/>
      <c r="C156" s="17"/>
      <c r="D156" s="116"/>
      <c r="E156" s="17"/>
      <c r="F156" s="1"/>
      <c r="G156" s="1"/>
      <c r="H156" s="1"/>
      <c r="I156" s="13"/>
      <c r="J156" s="13"/>
      <c r="K156" s="13"/>
    </row>
    <row r="157" spans="1:11" ht="15.75" customHeight="1">
      <c r="A157" s="24" t="s">
        <v>200</v>
      </c>
      <c r="B157" s="123" t="s">
        <v>201</v>
      </c>
      <c r="C157" s="123">
        <v>61</v>
      </c>
      <c r="D157" s="121">
        <v>66</v>
      </c>
      <c r="E157" s="134">
        <f>D157/C157*100</f>
        <v>108.19672131147541</v>
      </c>
      <c r="F157" s="1"/>
      <c r="G157" s="1"/>
      <c r="H157" s="1"/>
      <c r="I157" s="13"/>
      <c r="J157" s="13"/>
      <c r="K157" s="13"/>
    </row>
    <row r="158" spans="1:11" ht="15.75" customHeight="1">
      <c r="A158" s="18" t="s">
        <v>202</v>
      </c>
      <c r="B158" s="120" t="s">
        <v>199</v>
      </c>
      <c r="C158" s="120">
        <v>353</v>
      </c>
      <c r="D158" s="121">
        <v>280</v>
      </c>
      <c r="E158" s="134">
        <f>D158/C158*100</f>
        <v>79.3201133144476</v>
      </c>
      <c r="F158" s="1"/>
      <c r="G158" s="1"/>
      <c r="H158" s="1"/>
      <c r="I158" s="13"/>
      <c r="J158" s="13"/>
      <c r="K158" s="13"/>
    </row>
    <row r="159" spans="1:11" ht="31.5" customHeight="1">
      <c r="A159" s="18" t="s">
        <v>203</v>
      </c>
      <c r="B159" s="120" t="s">
        <v>43</v>
      </c>
      <c r="C159" s="120">
        <v>13</v>
      </c>
      <c r="D159" s="121">
        <v>19.1</v>
      </c>
      <c r="E159" s="133" t="s">
        <v>306</v>
      </c>
      <c r="F159" s="1"/>
      <c r="G159" s="1"/>
      <c r="H159" s="1"/>
      <c r="I159" s="13"/>
      <c r="J159" s="13"/>
      <c r="K159" s="13"/>
    </row>
    <row r="160" spans="1:11" ht="15.75" customHeight="1">
      <c r="A160" s="1"/>
      <c r="B160" s="1"/>
      <c r="C160" s="23"/>
      <c r="D160" s="23"/>
      <c r="E160" s="23"/>
      <c r="F160" s="1"/>
      <c r="G160" s="1"/>
      <c r="H160" s="1"/>
      <c r="I160" s="13"/>
      <c r="J160" s="13"/>
      <c r="K160" s="13"/>
    </row>
    <row r="161" spans="1:11" ht="15.75" customHeight="1">
      <c r="A161" s="1"/>
      <c r="B161" s="1"/>
      <c r="C161" s="23"/>
      <c r="D161" s="23"/>
      <c r="E161" s="23"/>
      <c r="F161" s="1"/>
      <c r="G161" s="1"/>
      <c r="H161" s="1"/>
      <c r="I161" s="13"/>
      <c r="J161" s="13"/>
      <c r="K161" s="13"/>
    </row>
    <row r="162" spans="1:11" ht="15.75" customHeight="1">
      <c r="A162" s="1"/>
      <c r="B162" s="1"/>
      <c r="C162" s="23"/>
      <c r="D162" s="23"/>
      <c r="E162" s="23"/>
      <c r="F162" s="1"/>
      <c r="G162" s="1"/>
      <c r="H162" s="1"/>
      <c r="I162" s="13"/>
      <c r="J162" s="13"/>
      <c r="K162" s="13"/>
    </row>
    <row r="163" spans="1:11" ht="15.75" customHeight="1">
      <c r="A163" s="1"/>
      <c r="B163" s="1"/>
      <c r="C163" s="23"/>
      <c r="D163" s="23"/>
      <c r="E163" s="23"/>
      <c r="F163" s="1"/>
      <c r="G163" s="1"/>
      <c r="H163" s="1"/>
      <c r="I163" s="13"/>
      <c r="J163" s="13"/>
      <c r="K163" s="13"/>
    </row>
    <row r="164" spans="1:11" ht="15.75" customHeight="1">
      <c r="A164" s="1"/>
      <c r="B164" s="1"/>
      <c r="C164" s="23"/>
      <c r="D164" s="23"/>
      <c r="E164" s="23"/>
      <c r="F164" s="1"/>
      <c r="G164" s="1"/>
      <c r="H164" s="1"/>
      <c r="I164" s="13"/>
      <c r="J164" s="13"/>
      <c r="K164" s="13"/>
    </row>
    <row r="165" spans="1:11" ht="15.75" customHeight="1">
      <c r="A165" s="1" t="s">
        <v>205</v>
      </c>
      <c r="B165" s="1"/>
      <c r="C165" s="23"/>
      <c r="D165" s="23"/>
      <c r="E165" s="23"/>
      <c r="F165" s="1"/>
      <c r="G165" s="1"/>
      <c r="H165" s="1"/>
      <c r="I165" s="13"/>
      <c r="J165" s="13"/>
      <c r="K165" s="13"/>
    </row>
    <row r="166" spans="1:11" ht="15.75" customHeight="1">
      <c r="A166" s="1"/>
      <c r="B166" s="1"/>
      <c r="C166" s="23"/>
      <c r="D166" s="23"/>
      <c r="E166" s="23"/>
      <c r="F166" s="1"/>
      <c r="G166" s="1"/>
      <c r="H166" s="1"/>
      <c r="I166" s="13"/>
      <c r="J166" s="13"/>
      <c r="K166" s="13"/>
    </row>
    <row r="167" spans="1:11" ht="15.75" customHeight="1">
      <c r="A167" s="1"/>
      <c r="B167" s="1"/>
      <c r="C167" s="23"/>
      <c r="D167" s="23"/>
      <c r="E167" s="23"/>
      <c r="F167" s="1"/>
      <c r="G167" s="1"/>
      <c r="H167" s="1"/>
      <c r="I167" s="13"/>
      <c r="J167" s="13"/>
      <c r="K167" s="13"/>
    </row>
    <row r="168" spans="1:11" ht="15.75" customHeight="1">
      <c r="A168" s="1"/>
      <c r="B168" s="1"/>
      <c r="C168" s="23"/>
      <c r="D168" s="23"/>
      <c r="E168" s="23"/>
      <c r="F168" s="1"/>
      <c r="G168" s="1"/>
      <c r="H168" s="1"/>
      <c r="I168" s="13"/>
      <c r="J168" s="13"/>
      <c r="K168" s="13"/>
    </row>
    <row r="169" spans="1:11" ht="15.75" customHeight="1">
      <c r="A169" s="1"/>
      <c r="B169" s="1"/>
      <c r="C169" s="23"/>
      <c r="D169" s="23"/>
      <c r="E169" s="23"/>
      <c r="F169" s="1"/>
      <c r="G169" s="1"/>
      <c r="H169" s="1"/>
      <c r="I169" s="13"/>
      <c r="J169" s="13"/>
      <c r="K169" s="13"/>
    </row>
    <row r="170" spans="1:11" ht="15.75" customHeight="1">
      <c r="A170" s="1"/>
      <c r="B170" s="1"/>
      <c r="C170" s="23"/>
      <c r="D170" s="23"/>
      <c r="E170" s="23"/>
      <c r="F170" s="1"/>
      <c r="G170" s="1"/>
      <c r="H170" s="1"/>
      <c r="I170" s="13"/>
      <c r="J170" s="13"/>
      <c r="K170" s="13"/>
    </row>
    <row r="171" spans="1:11" ht="15.75" customHeight="1">
      <c r="A171" s="1"/>
      <c r="B171" s="1"/>
      <c r="C171" s="23"/>
      <c r="D171" s="23"/>
      <c r="E171" s="23"/>
      <c r="F171" s="1"/>
      <c r="G171" s="1"/>
      <c r="H171" s="1"/>
      <c r="I171" s="13"/>
      <c r="J171" s="13"/>
      <c r="K171" s="13"/>
    </row>
    <row r="172" spans="1:11" ht="15.75" customHeight="1">
      <c r="A172" s="1"/>
      <c r="B172" s="1"/>
      <c r="C172" s="23"/>
      <c r="D172" s="23"/>
      <c r="E172" s="23"/>
      <c r="F172" s="1"/>
      <c r="G172" s="1"/>
      <c r="H172" s="1"/>
      <c r="I172" s="13"/>
      <c r="J172" s="13"/>
      <c r="K172" s="13"/>
    </row>
    <row r="173" spans="1:11" ht="15.75" customHeight="1">
      <c r="A173" s="1"/>
      <c r="B173" s="1"/>
      <c r="C173" s="23"/>
      <c r="D173" s="23"/>
      <c r="E173" s="23"/>
      <c r="F173" s="1"/>
      <c r="G173" s="1"/>
      <c r="H173" s="1"/>
      <c r="I173" s="13"/>
      <c r="J173" s="13"/>
      <c r="K173" s="13"/>
    </row>
    <row r="174" spans="1:11" ht="15.75" customHeight="1">
      <c r="A174" s="1"/>
      <c r="B174" s="1"/>
      <c r="C174" s="23"/>
      <c r="D174" s="23"/>
      <c r="E174" s="23"/>
      <c r="F174" s="1"/>
      <c r="G174" s="1"/>
      <c r="H174" s="1"/>
      <c r="I174" s="13"/>
      <c r="J174" s="13"/>
      <c r="K174" s="13"/>
    </row>
    <row r="175" spans="1:11" ht="15.75" customHeight="1">
      <c r="A175" s="1"/>
      <c r="B175" s="1"/>
      <c r="C175" s="23"/>
      <c r="D175" s="23"/>
      <c r="E175" s="23"/>
      <c r="F175" s="1"/>
      <c r="G175" s="1"/>
      <c r="H175" s="1"/>
      <c r="I175" s="13"/>
      <c r="J175" s="13"/>
      <c r="K175" s="13"/>
    </row>
    <row r="176" spans="1:11" ht="15.75" customHeight="1">
      <c r="A176" s="1"/>
      <c r="B176" s="1"/>
      <c r="C176" s="23"/>
      <c r="D176" s="23"/>
      <c r="E176" s="23"/>
      <c r="F176" s="1"/>
      <c r="G176" s="1"/>
      <c r="H176" s="1"/>
      <c r="I176" s="13"/>
      <c r="J176" s="13"/>
      <c r="K176" s="13"/>
    </row>
    <row r="177" spans="1:11" ht="15.75" customHeight="1">
      <c r="A177" s="1"/>
      <c r="B177" s="1"/>
      <c r="C177" s="23"/>
      <c r="D177" s="23"/>
      <c r="E177" s="23"/>
      <c r="F177" s="1"/>
      <c r="G177" s="1"/>
      <c r="H177" s="1"/>
      <c r="I177" s="13"/>
      <c r="J177" s="13"/>
      <c r="K177" s="13"/>
    </row>
    <row r="178" spans="1:11" ht="15.75" customHeight="1">
      <c r="A178" s="1"/>
      <c r="B178" s="1"/>
      <c r="C178" s="23"/>
      <c r="D178" s="23"/>
      <c r="E178" s="23"/>
      <c r="F178" s="1"/>
      <c r="G178" s="1"/>
      <c r="H178" s="1"/>
      <c r="I178" s="13"/>
      <c r="J178" s="13"/>
      <c r="K178" s="13"/>
    </row>
    <row r="179" spans="1:11" ht="15.75" customHeight="1">
      <c r="A179" s="1"/>
      <c r="B179" s="1"/>
      <c r="C179" s="23"/>
      <c r="D179" s="23"/>
      <c r="E179" s="23"/>
      <c r="F179" s="1"/>
      <c r="G179" s="1"/>
      <c r="H179" s="1"/>
      <c r="I179" s="13"/>
      <c r="J179" s="13"/>
      <c r="K179" s="13"/>
    </row>
    <row r="180" spans="1:11" ht="15.75" customHeight="1">
      <c r="A180" s="1"/>
      <c r="B180" s="1"/>
      <c r="C180" s="23"/>
      <c r="D180" s="23"/>
      <c r="E180" s="23"/>
      <c r="F180" s="1"/>
      <c r="G180" s="1"/>
      <c r="H180" s="1"/>
      <c r="I180" s="13"/>
      <c r="J180" s="13"/>
      <c r="K180" s="13"/>
    </row>
    <row r="181" spans="1:11" ht="15.75" customHeight="1">
      <c r="A181" s="1"/>
      <c r="B181" s="1"/>
      <c r="C181" s="23"/>
      <c r="D181" s="23"/>
      <c r="E181" s="23"/>
      <c r="F181" s="1"/>
      <c r="G181" s="1"/>
      <c r="H181" s="1"/>
      <c r="I181" s="13"/>
      <c r="J181" s="13"/>
      <c r="K181" s="13"/>
    </row>
    <row r="182" spans="1:11" ht="15.75" customHeight="1">
      <c r="A182" s="1"/>
      <c r="B182" s="1"/>
      <c r="C182" s="23"/>
      <c r="D182" s="23"/>
      <c r="E182" s="23"/>
      <c r="F182" s="1"/>
      <c r="G182" s="1"/>
      <c r="H182" s="1"/>
      <c r="I182" s="13"/>
      <c r="J182" s="13"/>
      <c r="K182" s="13"/>
    </row>
    <row r="183" spans="1:11" ht="15.75" customHeight="1">
      <c r="A183" s="1"/>
      <c r="B183" s="1"/>
      <c r="C183" s="23"/>
      <c r="D183" s="23"/>
      <c r="E183" s="23"/>
      <c r="F183" s="1"/>
      <c r="G183" s="1"/>
      <c r="H183" s="1"/>
      <c r="I183" s="13"/>
      <c r="J183" s="13"/>
      <c r="K183" s="13"/>
    </row>
    <row r="184" spans="1:11" ht="15.75" customHeight="1">
      <c r="A184" s="1"/>
      <c r="B184" s="1"/>
      <c r="C184" s="23"/>
      <c r="D184" s="23"/>
      <c r="E184" s="23"/>
      <c r="F184" s="1"/>
      <c r="G184" s="1"/>
      <c r="H184" s="1"/>
      <c r="I184" s="13"/>
      <c r="J184" s="13"/>
      <c r="K184" s="13"/>
    </row>
    <row r="185" spans="1:11" ht="15.75" customHeight="1">
      <c r="A185" s="1"/>
      <c r="B185" s="1"/>
      <c r="C185" s="23"/>
      <c r="D185" s="23"/>
      <c r="E185" s="23"/>
      <c r="F185" s="1"/>
      <c r="G185" s="1"/>
      <c r="H185" s="1"/>
      <c r="I185" s="13"/>
      <c r="J185" s="13"/>
      <c r="K185" s="13"/>
    </row>
    <row r="186" spans="1:11" ht="15.75" customHeight="1">
      <c r="A186" s="1"/>
      <c r="B186" s="1"/>
      <c r="C186" s="23"/>
      <c r="D186" s="23"/>
      <c r="E186" s="23"/>
      <c r="F186" s="1"/>
      <c r="G186" s="1"/>
      <c r="H186" s="1"/>
      <c r="I186" s="13"/>
      <c r="J186" s="13"/>
      <c r="K186" s="13"/>
    </row>
    <row r="187" spans="1:11" ht="15.75" customHeight="1">
      <c r="A187" s="1"/>
      <c r="B187" s="1"/>
      <c r="C187" s="23"/>
      <c r="D187" s="23"/>
      <c r="E187" s="23"/>
      <c r="F187" s="1"/>
      <c r="G187" s="1"/>
      <c r="H187" s="1"/>
      <c r="I187" s="13"/>
      <c r="J187" s="13"/>
      <c r="K187" s="13"/>
    </row>
    <row r="188" spans="1:11" ht="15.75" customHeight="1">
      <c r="A188" s="1"/>
      <c r="B188" s="1"/>
      <c r="C188" s="23"/>
      <c r="D188" s="23"/>
      <c r="E188" s="23"/>
      <c r="F188" s="1"/>
      <c r="G188" s="1"/>
      <c r="H188" s="1"/>
      <c r="I188" s="13"/>
      <c r="J188" s="13"/>
      <c r="K188" s="13"/>
    </row>
    <row r="189" spans="1:11" ht="15.75" customHeight="1">
      <c r="A189" s="1"/>
      <c r="B189" s="1"/>
      <c r="C189" s="23"/>
      <c r="D189" s="23"/>
      <c r="E189" s="23"/>
      <c r="F189" s="1"/>
      <c r="G189" s="1"/>
      <c r="H189" s="1"/>
      <c r="I189" s="13"/>
      <c r="J189" s="13"/>
      <c r="K189" s="13"/>
    </row>
    <row r="190" spans="1:11" ht="15.75" customHeight="1">
      <c r="A190" s="1"/>
      <c r="B190" s="1"/>
      <c r="C190" s="23"/>
      <c r="D190" s="23"/>
      <c r="E190" s="23"/>
      <c r="F190" s="1"/>
      <c r="G190" s="1"/>
      <c r="H190" s="1"/>
      <c r="I190" s="13"/>
      <c r="J190" s="13"/>
      <c r="K190" s="13"/>
    </row>
    <row r="191" spans="1:11" ht="15.75" customHeight="1">
      <c r="A191" s="1"/>
      <c r="B191" s="1"/>
      <c r="C191" s="23"/>
      <c r="D191" s="23"/>
      <c r="E191" s="23"/>
      <c r="F191" s="1"/>
      <c r="G191" s="1"/>
      <c r="H191" s="1"/>
      <c r="I191" s="13"/>
      <c r="J191" s="13"/>
      <c r="K191" s="13"/>
    </row>
    <row r="192" spans="1:11" ht="15.75" customHeight="1">
      <c r="A192" s="1"/>
      <c r="B192" s="1"/>
      <c r="C192" s="23"/>
      <c r="D192" s="23"/>
      <c r="E192" s="23"/>
      <c r="F192" s="1"/>
      <c r="G192" s="1"/>
      <c r="H192" s="1"/>
      <c r="I192" s="13"/>
      <c r="J192" s="13"/>
      <c r="K192" s="13"/>
    </row>
    <row r="193" spans="1:11" ht="15.75" customHeight="1">
      <c r="A193" s="1"/>
      <c r="B193" s="1"/>
      <c r="C193" s="23"/>
      <c r="D193" s="23"/>
      <c r="E193" s="23"/>
      <c r="F193" s="1"/>
      <c r="G193" s="1"/>
      <c r="H193" s="1"/>
      <c r="I193" s="13"/>
      <c r="J193" s="13"/>
      <c r="K193" s="13"/>
    </row>
    <row r="194" spans="1:11" ht="15.75" customHeight="1">
      <c r="A194" s="1"/>
      <c r="B194" s="1"/>
      <c r="C194" s="23"/>
      <c r="D194" s="23"/>
      <c r="E194" s="23"/>
      <c r="F194" s="1"/>
      <c r="G194" s="1"/>
      <c r="H194" s="1"/>
      <c r="I194" s="13"/>
      <c r="J194" s="13"/>
      <c r="K194" s="13"/>
    </row>
    <row r="195" spans="1:11" ht="15.75" customHeight="1">
      <c r="A195" s="1"/>
      <c r="B195" s="1"/>
      <c r="C195" s="23"/>
      <c r="D195" s="23"/>
      <c r="E195" s="23"/>
      <c r="F195" s="1"/>
      <c r="G195" s="1"/>
      <c r="H195" s="1"/>
      <c r="I195" s="13"/>
      <c r="J195" s="13"/>
      <c r="K195" s="13"/>
    </row>
    <row r="196" spans="1:11" ht="15.75" customHeight="1">
      <c r="A196" s="1"/>
      <c r="B196" s="1"/>
      <c r="C196" s="23"/>
      <c r="D196" s="23"/>
      <c r="E196" s="23"/>
      <c r="F196" s="1"/>
      <c r="G196" s="1"/>
      <c r="H196" s="1"/>
      <c r="I196" s="13"/>
      <c r="J196" s="13"/>
      <c r="K196" s="13"/>
    </row>
    <row r="197" spans="1:11" ht="15.75" customHeight="1">
      <c r="A197" s="1"/>
      <c r="B197" s="1"/>
      <c r="C197" s="23"/>
      <c r="D197" s="23"/>
      <c r="E197" s="23"/>
      <c r="F197" s="1"/>
      <c r="G197" s="1"/>
      <c r="H197" s="1"/>
      <c r="I197" s="13"/>
      <c r="J197" s="13"/>
      <c r="K197" s="13"/>
    </row>
    <row r="198" spans="1:11" ht="15.75" customHeight="1">
      <c r="A198" s="1"/>
      <c r="B198" s="1"/>
      <c r="C198" s="23"/>
      <c r="D198" s="23"/>
      <c r="E198" s="23"/>
      <c r="F198" s="1"/>
      <c r="G198" s="1"/>
      <c r="H198" s="1"/>
      <c r="I198" s="13"/>
      <c r="J198" s="13"/>
      <c r="K198" s="13"/>
    </row>
    <row r="199" spans="1:11" ht="15.75" customHeight="1">
      <c r="A199" s="1"/>
      <c r="B199" s="1"/>
      <c r="C199" s="23"/>
      <c r="D199" s="23"/>
      <c r="E199" s="23"/>
      <c r="F199" s="1"/>
      <c r="G199" s="1"/>
      <c r="H199" s="1"/>
      <c r="I199" s="13"/>
      <c r="J199" s="13"/>
      <c r="K199" s="13"/>
    </row>
    <row r="200" spans="1:11" ht="15.75" customHeight="1">
      <c r="A200" s="1"/>
      <c r="B200" s="1"/>
      <c r="C200" s="23"/>
      <c r="D200" s="23"/>
      <c r="E200" s="23"/>
      <c r="F200" s="1"/>
      <c r="G200" s="1"/>
      <c r="H200" s="1"/>
      <c r="I200" s="13"/>
      <c r="J200" s="13"/>
      <c r="K200" s="13"/>
    </row>
    <row r="201" spans="1:11" ht="15.75" customHeight="1">
      <c r="A201" s="1"/>
      <c r="B201" s="1"/>
      <c r="C201" s="23"/>
      <c r="D201" s="23"/>
      <c r="E201" s="23"/>
      <c r="F201" s="1"/>
      <c r="G201" s="1"/>
      <c r="H201" s="1"/>
      <c r="I201" s="13"/>
      <c r="J201" s="13"/>
      <c r="K201" s="13"/>
    </row>
    <row r="202" spans="1:11" ht="15.75" customHeight="1">
      <c r="A202" s="1"/>
      <c r="B202" s="1"/>
      <c r="C202" s="23"/>
      <c r="D202" s="23"/>
      <c r="E202" s="23"/>
      <c r="F202" s="1"/>
      <c r="G202" s="1"/>
      <c r="H202" s="1"/>
      <c r="I202" s="13"/>
      <c r="J202" s="13"/>
      <c r="K202" s="13"/>
    </row>
    <row r="203" spans="1:11" ht="15.75" customHeight="1">
      <c r="A203" s="1"/>
      <c r="B203" s="1"/>
      <c r="C203" s="23"/>
      <c r="D203" s="23"/>
      <c r="E203" s="23"/>
      <c r="F203" s="1"/>
      <c r="G203" s="1"/>
      <c r="H203" s="1"/>
      <c r="I203" s="13"/>
      <c r="J203" s="13"/>
      <c r="K203" s="13"/>
    </row>
    <row r="204" spans="1:11" ht="15.75" customHeight="1">
      <c r="A204" s="1"/>
      <c r="B204" s="1"/>
      <c r="C204" s="23"/>
      <c r="D204" s="23"/>
      <c r="E204" s="23"/>
      <c r="F204" s="1"/>
      <c r="G204" s="1"/>
      <c r="H204" s="1"/>
      <c r="I204" s="13"/>
      <c r="J204" s="13"/>
      <c r="K204" s="13"/>
    </row>
    <row r="205" spans="1:11" ht="15.75" customHeight="1">
      <c r="A205" s="1"/>
      <c r="B205" s="1"/>
      <c r="C205" s="23"/>
      <c r="D205" s="23"/>
      <c r="E205" s="23"/>
      <c r="F205" s="1"/>
      <c r="G205" s="1"/>
      <c r="H205" s="1"/>
      <c r="I205" s="13"/>
      <c r="J205" s="13"/>
      <c r="K205" s="13"/>
    </row>
    <row r="206" spans="1:11" ht="15.75" customHeight="1">
      <c r="A206" s="1"/>
      <c r="B206" s="1"/>
      <c r="C206" s="23"/>
      <c r="D206" s="23"/>
      <c r="E206" s="23"/>
      <c r="F206" s="1"/>
      <c r="G206" s="1"/>
      <c r="H206" s="1"/>
      <c r="I206" s="13"/>
      <c r="J206" s="13"/>
      <c r="K206" s="13"/>
    </row>
    <row r="207" spans="1:11" ht="15.75" customHeight="1">
      <c r="A207" s="1"/>
      <c r="B207" s="1"/>
      <c r="C207" s="23"/>
      <c r="D207" s="23"/>
      <c r="E207" s="23"/>
      <c r="F207" s="1"/>
      <c r="G207" s="1"/>
      <c r="H207" s="1"/>
      <c r="I207" s="13"/>
      <c r="J207" s="13"/>
      <c r="K207" s="13"/>
    </row>
    <row r="208" spans="1:11" ht="15.75" customHeight="1">
      <c r="A208" s="1"/>
      <c r="B208" s="1"/>
      <c r="C208" s="23"/>
      <c r="D208" s="23"/>
      <c r="E208" s="23"/>
      <c r="F208" s="1"/>
      <c r="G208" s="1"/>
      <c r="H208" s="1"/>
      <c r="I208" s="13"/>
      <c r="J208" s="13"/>
      <c r="K208" s="13"/>
    </row>
    <row r="209" spans="1:11" ht="15.75" customHeight="1">
      <c r="A209" s="1"/>
      <c r="B209" s="1"/>
      <c r="C209" s="23"/>
      <c r="D209" s="23"/>
      <c r="E209" s="23"/>
      <c r="F209" s="1"/>
      <c r="G209" s="1"/>
      <c r="H209" s="1"/>
      <c r="I209" s="13"/>
      <c r="J209" s="13"/>
      <c r="K209" s="13"/>
    </row>
    <row r="210" spans="1:11" ht="15.75" customHeight="1">
      <c r="A210" s="1"/>
      <c r="B210" s="1"/>
      <c r="C210" s="23"/>
      <c r="D210" s="23"/>
      <c r="E210" s="23"/>
      <c r="F210" s="1"/>
      <c r="G210" s="1"/>
      <c r="H210" s="1"/>
      <c r="I210" s="13"/>
      <c r="J210" s="13"/>
      <c r="K210" s="13"/>
    </row>
    <row r="211" spans="1:11" ht="15.75" customHeight="1">
      <c r="A211" s="1"/>
      <c r="B211" s="1"/>
      <c r="C211" s="23"/>
      <c r="D211" s="23"/>
      <c r="E211" s="23"/>
      <c r="F211" s="1"/>
      <c r="G211" s="1"/>
      <c r="H211" s="1"/>
      <c r="I211" s="13"/>
      <c r="J211" s="13"/>
      <c r="K211" s="13"/>
    </row>
    <row r="212" spans="1:11" ht="15.75" customHeight="1">
      <c r="A212" s="1"/>
      <c r="B212" s="1"/>
      <c r="C212" s="23"/>
      <c r="D212" s="23"/>
      <c r="E212" s="23"/>
      <c r="F212" s="1"/>
      <c r="G212" s="1"/>
      <c r="H212" s="1"/>
      <c r="I212" s="13"/>
      <c r="J212" s="13"/>
      <c r="K212" s="13"/>
    </row>
    <row r="213" spans="1:11" ht="15.75" customHeight="1">
      <c r="A213" s="1"/>
      <c r="B213" s="1"/>
      <c r="C213" s="23"/>
      <c r="D213" s="23"/>
      <c r="E213" s="23"/>
      <c r="F213" s="1"/>
      <c r="G213" s="1"/>
      <c r="H213" s="1"/>
      <c r="I213" s="13"/>
      <c r="J213" s="13"/>
      <c r="K213" s="13"/>
    </row>
    <row r="214" spans="1:11" ht="15.75" customHeight="1">
      <c r="A214" s="1"/>
      <c r="B214" s="1"/>
      <c r="C214" s="23"/>
      <c r="D214" s="23"/>
      <c r="E214" s="23"/>
      <c r="F214" s="1"/>
      <c r="G214" s="1"/>
      <c r="H214" s="1"/>
      <c r="I214" s="13"/>
      <c r="J214" s="13"/>
      <c r="K214" s="13"/>
    </row>
    <row r="215" spans="1:11" ht="15.75" customHeight="1">
      <c r="A215" s="1"/>
      <c r="B215" s="1"/>
      <c r="C215" s="23"/>
      <c r="D215" s="23"/>
      <c r="E215" s="23"/>
      <c r="F215" s="1"/>
      <c r="G215" s="1"/>
      <c r="H215" s="1"/>
      <c r="I215" s="13"/>
      <c r="J215" s="13"/>
      <c r="K215" s="13"/>
    </row>
    <row r="216" spans="1:11" ht="15.75" customHeight="1">
      <c r="A216" s="1"/>
      <c r="B216" s="1"/>
      <c r="C216" s="23"/>
      <c r="D216" s="23"/>
      <c r="E216" s="23"/>
      <c r="F216" s="1"/>
      <c r="G216" s="1"/>
      <c r="H216" s="1"/>
      <c r="I216" s="13"/>
      <c r="J216" s="13"/>
      <c r="K216" s="13"/>
    </row>
    <row r="217" spans="1:11" ht="15.75" customHeight="1">
      <c r="A217" s="1"/>
      <c r="B217" s="1"/>
      <c r="C217" s="23"/>
      <c r="D217" s="23"/>
      <c r="E217" s="23"/>
      <c r="F217" s="1"/>
      <c r="G217" s="1"/>
      <c r="H217" s="1"/>
      <c r="I217" s="13"/>
      <c r="J217" s="13"/>
      <c r="K217" s="13"/>
    </row>
    <row r="218" spans="1:11" ht="15.75" customHeight="1">
      <c r="A218" s="1"/>
      <c r="B218" s="1"/>
      <c r="C218" s="23"/>
      <c r="D218" s="23"/>
      <c r="E218" s="23"/>
      <c r="F218" s="1"/>
      <c r="G218" s="1"/>
      <c r="H218" s="1"/>
      <c r="I218" s="13"/>
      <c r="J218" s="13"/>
      <c r="K218" s="13"/>
    </row>
    <row r="219" spans="1:11" ht="15.75" customHeight="1">
      <c r="A219" s="1"/>
      <c r="B219" s="1"/>
      <c r="C219" s="23"/>
      <c r="D219" s="23"/>
      <c r="E219" s="23"/>
      <c r="F219" s="1"/>
      <c r="G219" s="1"/>
      <c r="H219" s="1"/>
      <c r="I219" s="13"/>
      <c r="J219" s="13"/>
      <c r="K219" s="13"/>
    </row>
    <row r="220" spans="1:11" ht="15.75" customHeight="1">
      <c r="A220" s="1"/>
      <c r="B220" s="1"/>
      <c r="C220" s="23"/>
      <c r="D220" s="23"/>
      <c r="E220" s="23"/>
      <c r="F220" s="1"/>
      <c r="G220" s="1"/>
      <c r="H220" s="1"/>
      <c r="I220" s="13"/>
      <c r="J220" s="13"/>
      <c r="K220" s="13"/>
    </row>
    <row r="221" spans="1:11" ht="15.75" customHeight="1">
      <c r="A221" s="1"/>
      <c r="B221" s="1"/>
      <c r="C221" s="23"/>
      <c r="D221" s="23"/>
      <c r="E221" s="23"/>
      <c r="F221" s="1"/>
      <c r="G221" s="1"/>
      <c r="H221" s="1"/>
      <c r="I221" s="13"/>
      <c r="J221" s="13"/>
      <c r="K221" s="13"/>
    </row>
    <row r="222" spans="1:11" ht="15.75" customHeight="1">
      <c r="A222" s="1"/>
      <c r="B222" s="1"/>
      <c r="C222" s="23"/>
      <c r="D222" s="23"/>
      <c r="E222" s="23"/>
      <c r="F222" s="1"/>
      <c r="G222" s="1"/>
      <c r="H222" s="1"/>
      <c r="I222" s="13"/>
      <c r="J222" s="13"/>
      <c r="K222" s="13"/>
    </row>
    <row r="223" spans="1:11" ht="15.75" customHeight="1">
      <c r="A223" s="1"/>
      <c r="B223" s="1"/>
      <c r="C223" s="23"/>
      <c r="D223" s="23"/>
      <c r="E223" s="23"/>
      <c r="F223" s="1"/>
      <c r="G223" s="1"/>
      <c r="H223" s="1"/>
      <c r="I223" s="13"/>
      <c r="J223" s="13"/>
      <c r="K223" s="13"/>
    </row>
    <row r="224" spans="1:11" ht="15.75" customHeight="1">
      <c r="A224" s="1"/>
      <c r="B224" s="1"/>
      <c r="C224" s="23"/>
      <c r="D224" s="23"/>
      <c r="E224" s="23"/>
      <c r="F224" s="1"/>
      <c r="G224" s="1"/>
      <c r="H224" s="1"/>
      <c r="I224" s="13"/>
      <c r="J224" s="13"/>
      <c r="K224" s="13"/>
    </row>
    <row r="225" spans="1:11" ht="15.75" customHeight="1">
      <c r="A225" s="1"/>
      <c r="B225" s="1"/>
      <c r="C225" s="23"/>
      <c r="D225" s="23"/>
      <c r="E225" s="23"/>
      <c r="F225" s="1"/>
      <c r="G225" s="1"/>
      <c r="H225" s="1"/>
      <c r="I225" s="13"/>
      <c r="J225" s="13"/>
      <c r="K225" s="13"/>
    </row>
    <row r="226" spans="1:11" ht="15.75" customHeight="1">
      <c r="A226" s="1"/>
      <c r="B226" s="1"/>
      <c r="C226" s="23"/>
      <c r="D226" s="23"/>
      <c r="E226" s="23"/>
      <c r="F226" s="1"/>
      <c r="G226" s="1"/>
      <c r="H226" s="1"/>
      <c r="I226" s="13"/>
      <c r="J226" s="13"/>
      <c r="K226" s="13"/>
    </row>
    <row r="227" spans="1:11" ht="15.75" customHeight="1">
      <c r="A227" s="1"/>
      <c r="B227" s="1"/>
      <c r="C227" s="23"/>
      <c r="D227" s="23"/>
      <c r="E227" s="23"/>
      <c r="F227" s="1"/>
      <c r="G227" s="1"/>
      <c r="H227" s="1"/>
      <c r="I227" s="13"/>
      <c r="J227" s="13"/>
      <c r="K227" s="13"/>
    </row>
    <row r="228" spans="1:11" ht="15.75" customHeight="1">
      <c r="A228" s="1"/>
      <c r="B228" s="1"/>
      <c r="C228" s="23"/>
      <c r="D228" s="23"/>
      <c r="E228" s="23"/>
      <c r="F228" s="1"/>
      <c r="G228" s="1"/>
      <c r="H228" s="1"/>
      <c r="I228" s="13"/>
      <c r="J228" s="13"/>
      <c r="K228" s="13"/>
    </row>
    <row r="229" spans="1:11" ht="15.75" customHeight="1">
      <c r="A229" s="1"/>
      <c r="B229" s="1"/>
      <c r="C229" s="23"/>
      <c r="D229" s="23"/>
      <c r="E229" s="23"/>
      <c r="F229" s="1"/>
      <c r="G229" s="1"/>
      <c r="H229" s="1"/>
      <c r="I229" s="13"/>
      <c r="J229" s="13"/>
      <c r="K229" s="13"/>
    </row>
    <row r="230" spans="1:11" ht="15.75" customHeight="1">
      <c r="A230" s="1"/>
      <c r="B230" s="1"/>
      <c r="C230" s="23"/>
      <c r="D230" s="23"/>
      <c r="E230" s="23"/>
      <c r="F230" s="1"/>
      <c r="G230" s="1"/>
      <c r="H230" s="1"/>
      <c r="I230" s="13"/>
      <c r="J230" s="13"/>
      <c r="K230" s="13"/>
    </row>
    <row r="231" spans="1:11" ht="15.75" customHeight="1">
      <c r="A231" s="1"/>
      <c r="B231" s="1"/>
      <c r="C231" s="23"/>
      <c r="D231" s="23"/>
      <c r="E231" s="23"/>
      <c r="F231" s="1"/>
      <c r="G231" s="1"/>
      <c r="H231" s="1"/>
      <c r="I231" s="13"/>
      <c r="J231" s="13"/>
      <c r="K231" s="13"/>
    </row>
    <row r="232" spans="1:11" ht="15.75" customHeight="1">
      <c r="A232" s="1"/>
      <c r="B232" s="1"/>
      <c r="C232" s="23"/>
      <c r="D232" s="23"/>
      <c r="E232" s="23"/>
      <c r="F232" s="1"/>
      <c r="G232" s="1"/>
      <c r="H232" s="1"/>
      <c r="I232" s="13"/>
      <c r="J232" s="13"/>
      <c r="K232" s="13"/>
    </row>
    <row r="233" spans="1:11" ht="15.75" customHeight="1">
      <c r="A233" s="1"/>
      <c r="B233" s="1"/>
      <c r="C233" s="23"/>
      <c r="D233" s="23"/>
      <c r="E233" s="23"/>
      <c r="F233" s="1"/>
      <c r="G233" s="1"/>
      <c r="H233" s="1"/>
      <c r="I233" s="13"/>
      <c r="J233" s="13"/>
      <c r="K233" s="13"/>
    </row>
    <row r="234" spans="1:11" ht="15.75" customHeight="1">
      <c r="A234" s="1"/>
      <c r="B234" s="1"/>
      <c r="C234" s="23"/>
      <c r="D234" s="23"/>
      <c r="E234" s="23"/>
      <c r="F234" s="1"/>
      <c r="G234" s="1"/>
      <c r="H234" s="1"/>
      <c r="I234" s="13"/>
      <c r="J234" s="13"/>
      <c r="K234" s="13"/>
    </row>
    <row r="235" spans="1:11" ht="15.75" customHeight="1">
      <c r="A235" s="1"/>
      <c r="B235" s="1"/>
      <c r="C235" s="23"/>
      <c r="D235" s="23"/>
      <c r="E235" s="23"/>
      <c r="F235" s="1"/>
      <c r="G235" s="1"/>
      <c r="H235" s="1"/>
      <c r="I235" s="13"/>
      <c r="J235" s="13"/>
      <c r="K235" s="13"/>
    </row>
    <row r="236" spans="1:11" ht="15.75" customHeight="1">
      <c r="A236" s="1"/>
      <c r="B236" s="1"/>
      <c r="C236" s="23"/>
      <c r="D236" s="23"/>
      <c r="E236" s="23"/>
      <c r="F236" s="1"/>
      <c r="G236" s="1"/>
      <c r="H236" s="1"/>
      <c r="I236" s="13"/>
      <c r="J236" s="13"/>
      <c r="K236" s="13"/>
    </row>
    <row r="237" spans="1:11" ht="15.75" customHeight="1">
      <c r="A237" s="1"/>
      <c r="B237" s="1"/>
      <c r="C237" s="23"/>
      <c r="D237" s="23"/>
      <c r="E237" s="23"/>
      <c r="F237" s="1"/>
      <c r="G237" s="1"/>
      <c r="H237" s="1"/>
      <c r="I237" s="13"/>
      <c r="J237" s="13"/>
      <c r="K237" s="13"/>
    </row>
    <row r="238" spans="1:11" ht="15.75" customHeight="1">
      <c r="A238" s="1"/>
      <c r="B238" s="1"/>
      <c r="C238" s="23"/>
      <c r="D238" s="23"/>
      <c r="E238" s="23"/>
      <c r="F238" s="1"/>
      <c r="G238" s="1"/>
      <c r="H238" s="1"/>
      <c r="I238" s="13"/>
      <c r="J238" s="13"/>
      <c r="K238" s="13"/>
    </row>
    <row r="239" spans="1:11" ht="15.75" customHeight="1">
      <c r="A239" s="1"/>
      <c r="B239" s="1"/>
      <c r="C239" s="23"/>
      <c r="D239" s="23"/>
      <c r="E239" s="23"/>
      <c r="F239" s="1"/>
      <c r="G239" s="1"/>
      <c r="H239" s="1"/>
      <c r="I239" s="13"/>
      <c r="J239" s="13"/>
      <c r="K239" s="13"/>
    </row>
    <row r="240" spans="1:11" ht="15.75" customHeight="1">
      <c r="A240" s="1"/>
      <c r="B240" s="1"/>
      <c r="C240" s="23"/>
      <c r="D240" s="23"/>
      <c r="E240" s="23"/>
      <c r="F240" s="1"/>
      <c r="G240" s="1"/>
      <c r="H240" s="1"/>
      <c r="I240" s="13"/>
      <c r="J240" s="13"/>
      <c r="K240" s="13"/>
    </row>
    <row r="241" spans="1:11" ht="15.75" customHeight="1">
      <c r="A241" s="1"/>
      <c r="B241" s="1"/>
      <c r="C241" s="23"/>
      <c r="D241" s="23"/>
      <c r="E241" s="23"/>
      <c r="F241" s="1"/>
      <c r="G241" s="1"/>
      <c r="H241" s="1"/>
      <c r="I241" s="13"/>
      <c r="J241" s="13"/>
      <c r="K241" s="13"/>
    </row>
    <row r="242" spans="1:11" ht="15.75" customHeight="1">
      <c r="A242" s="1"/>
      <c r="B242" s="1"/>
      <c r="C242" s="23"/>
      <c r="D242" s="23"/>
      <c r="E242" s="23"/>
      <c r="F242" s="1"/>
      <c r="G242" s="1"/>
      <c r="H242" s="1"/>
      <c r="I242" s="13"/>
      <c r="J242" s="13"/>
      <c r="K242" s="13"/>
    </row>
    <row r="243" spans="1:11" ht="15.75" customHeight="1">
      <c r="A243" s="1"/>
      <c r="B243" s="1"/>
      <c r="C243" s="23"/>
      <c r="D243" s="23"/>
      <c r="E243" s="23"/>
      <c r="F243" s="1"/>
      <c r="G243" s="1"/>
      <c r="H243" s="1"/>
      <c r="I243" s="13"/>
      <c r="J243" s="13"/>
      <c r="K243" s="13"/>
    </row>
    <row r="244" spans="1:11" ht="15.75" customHeight="1">
      <c r="A244" s="1"/>
      <c r="B244" s="1"/>
      <c r="C244" s="23"/>
      <c r="D244" s="23"/>
      <c r="E244" s="23"/>
      <c r="F244" s="1"/>
      <c r="G244" s="1"/>
      <c r="H244" s="1"/>
      <c r="I244" s="13"/>
      <c r="J244" s="13"/>
      <c r="K244" s="13"/>
    </row>
    <row r="245" spans="1:11" ht="15.75" customHeight="1">
      <c r="A245" s="1"/>
      <c r="B245" s="1"/>
      <c r="C245" s="23"/>
      <c r="D245" s="23"/>
      <c r="E245" s="23"/>
      <c r="F245" s="1"/>
      <c r="G245" s="1"/>
      <c r="H245" s="1"/>
      <c r="I245" s="13"/>
      <c r="J245" s="13"/>
      <c r="K245" s="13"/>
    </row>
    <row r="246" spans="1:11" ht="15.75" customHeight="1">
      <c r="A246" s="1"/>
      <c r="B246" s="1"/>
      <c r="C246" s="23"/>
      <c r="D246" s="23"/>
      <c r="E246" s="23"/>
      <c r="F246" s="1"/>
      <c r="G246" s="1"/>
      <c r="H246" s="1"/>
      <c r="I246" s="13"/>
      <c r="J246" s="13"/>
      <c r="K246" s="13"/>
    </row>
    <row r="247" spans="1:11" ht="15.75" customHeight="1">
      <c r="A247" s="1"/>
      <c r="B247" s="1"/>
      <c r="C247" s="23"/>
      <c r="D247" s="23"/>
      <c r="E247" s="23"/>
      <c r="F247" s="1"/>
      <c r="G247" s="1"/>
      <c r="H247" s="1"/>
      <c r="I247" s="13"/>
      <c r="J247" s="13"/>
      <c r="K247" s="13"/>
    </row>
    <row r="248" spans="1:11" ht="15.75" customHeight="1">
      <c r="A248" s="1"/>
      <c r="B248" s="1"/>
      <c r="C248" s="23"/>
      <c r="D248" s="23"/>
      <c r="E248" s="23"/>
      <c r="F248" s="1"/>
      <c r="G248" s="1"/>
      <c r="H248" s="1"/>
      <c r="I248" s="13"/>
      <c r="J248" s="13"/>
      <c r="K248" s="13"/>
    </row>
    <row r="249" spans="1:11" ht="15.75" customHeight="1">
      <c r="A249" s="1"/>
      <c r="B249" s="1"/>
      <c r="C249" s="23"/>
      <c r="D249" s="23"/>
      <c r="E249" s="23"/>
      <c r="F249" s="1"/>
      <c r="G249" s="1"/>
      <c r="H249" s="1"/>
      <c r="I249" s="13"/>
      <c r="J249" s="13"/>
      <c r="K249" s="13"/>
    </row>
    <row r="250" spans="1:11" ht="15.75" customHeight="1">
      <c r="A250" s="1"/>
      <c r="B250" s="1"/>
      <c r="C250" s="23"/>
      <c r="D250" s="23"/>
      <c r="E250" s="23"/>
      <c r="F250" s="1"/>
      <c r="G250" s="1"/>
      <c r="H250" s="1"/>
      <c r="I250" s="13"/>
      <c r="J250" s="13"/>
      <c r="K250" s="13"/>
    </row>
    <row r="251" spans="1:11" ht="15.75" customHeight="1">
      <c r="A251" s="1"/>
      <c r="B251" s="1"/>
      <c r="C251" s="23"/>
      <c r="D251" s="23"/>
      <c r="E251" s="23"/>
      <c r="F251" s="1"/>
      <c r="G251" s="1"/>
      <c r="H251" s="1"/>
      <c r="I251" s="13"/>
      <c r="J251" s="13"/>
      <c r="K251" s="13"/>
    </row>
    <row r="252" spans="1:11" ht="15.75" customHeight="1">
      <c r="A252" s="1"/>
      <c r="B252" s="1"/>
      <c r="C252" s="23"/>
      <c r="D252" s="23"/>
      <c r="E252" s="23"/>
      <c r="F252" s="1"/>
      <c r="G252" s="1"/>
      <c r="H252" s="1"/>
      <c r="I252" s="13"/>
      <c r="J252" s="13"/>
      <c r="K252" s="13"/>
    </row>
    <row r="253" spans="1:11" ht="15.75" customHeight="1">
      <c r="A253" s="1"/>
      <c r="B253" s="1"/>
      <c r="C253" s="23"/>
      <c r="D253" s="23"/>
      <c r="E253" s="23"/>
      <c r="F253" s="1"/>
      <c r="G253" s="1"/>
      <c r="H253" s="1"/>
      <c r="I253" s="13"/>
      <c r="J253" s="13"/>
      <c r="K253" s="13"/>
    </row>
    <row r="254" spans="1:11" ht="15.75" customHeight="1">
      <c r="A254" s="1"/>
      <c r="B254" s="1"/>
      <c r="C254" s="23"/>
      <c r="D254" s="23"/>
      <c r="E254" s="23"/>
      <c r="F254" s="1"/>
      <c r="G254" s="1"/>
      <c r="H254" s="1"/>
      <c r="I254" s="13"/>
      <c r="J254" s="13"/>
      <c r="K254" s="13"/>
    </row>
    <row r="255" spans="1:11" ht="15.75" customHeight="1">
      <c r="A255" s="1"/>
      <c r="B255" s="1"/>
      <c r="C255" s="23"/>
      <c r="D255" s="23"/>
      <c r="E255" s="23"/>
      <c r="F255" s="1"/>
      <c r="G255" s="1"/>
      <c r="H255" s="1"/>
      <c r="I255" s="13"/>
      <c r="J255" s="13"/>
      <c r="K255" s="13"/>
    </row>
    <row r="256" spans="1:11" ht="15.75" customHeight="1">
      <c r="A256" s="1"/>
      <c r="B256" s="1"/>
      <c r="C256" s="23"/>
      <c r="D256" s="23"/>
      <c r="E256" s="23"/>
      <c r="F256" s="1"/>
      <c r="G256" s="1"/>
      <c r="H256" s="1"/>
      <c r="I256" s="13"/>
      <c r="J256" s="13"/>
      <c r="K256" s="13"/>
    </row>
    <row r="257" spans="1:11" ht="15.75" customHeight="1">
      <c r="A257" s="1"/>
      <c r="B257" s="1"/>
      <c r="C257" s="23"/>
      <c r="D257" s="23"/>
      <c r="E257" s="23"/>
      <c r="F257" s="1"/>
      <c r="G257" s="1"/>
      <c r="H257" s="1"/>
      <c r="I257" s="13"/>
      <c r="J257" s="13"/>
      <c r="K257" s="13"/>
    </row>
    <row r="258" spans="1:11" ht="15.75" customHeight="1">
      <c r="A258" s="1"/>
      <c r="B258" s="1"/>
      <c r="C258" s="23"/>
      <c r="D258" s="23"/>
      <c r="E258" s="23"/>
      <c r="F258" s="1"/>
      <c r="G258" s="1"/>
      <c r="H258" s="1"/>
      <c r="I258" s="13"/>
      <c r="J258" s="13"/>
      <c r="K258" s="13"/>
    </row>
    <row r="259" spans="1:11" ht="15.75" customHeight="1">
      <c r="A259" s="1"/>
      <c r="B259" s="1"/>
      <c r="C259" s="23"/>
      <c r="D259" s="23"/>
      <c r="E259" s="23"/>
      <c r="F259" s="1"/>
      <c r="G259" s="1"/>
      <c r="H259" s="1"/>
      <c r="I259" s="13"/>
      <c r="J259" s="13"/>
      <c r="K259" s="13"/>
    </row>
    <row r="260" spans="1:11" ht="15.75" customHeight="1">
      <c r="A260" s="1"/>
      <c r="B260" s="1"/>
      <c r="C260" s="23"/>
      <c r="D260" s="23"/>
      <c r="E260" s="23"/>
      <c r="F260" s="1"/>
      <c r="G260" s="1"/>
      <c r="H260" s="1"/>
      <c r="I260" s="13"/>
      <c r="J260" s="13"/>
      <c r="K260" s="13"/>
    </row>
    <row r="261" spans="1:11" ht="15.75" customHeight="1">
      <c r="A261" s="1"/>
      <c r="B261" s="1"/>
      <c r="C261" s="23"/>
      <c r="D261" s="23"/>
      <c r="E261" s="23"/>
      <c r="F261" s="1"/>
      <c r="G261" s="1"/>
      <c r="H261" s="1"/>
      <c r="I261" s="13"/>
      <c r="J261" s="13"/>
      <c r="K261" s="13"/>
    </row>
    <row r="262" spans="1:11" ht="15.75" customHeight="1">
      <c r="A262" s="1"/>
      <c r="B262" s="1"/>
      <c r="C262" s="23"/>
      <c r="D262" s="23"/>
      <c r="E262" s="23"/>
      <c r="F262" s="1"/>
      <c r="G262" s="1"/>
      <c r="H262" s="1"/>
      <c r="I262" s="13"/>
      <c r="J262" s="13"/>
      <c r="K262" s="13"/>
    </row>
    <row r="263" spans="1:11" ht="15.75" customHeight="1">
      <c r="A263" s="1"/>
      <c r="B263" s="1"/>
      <c r="C263" s="23"/>
      <c r="D263" s="23"/>
      <c r="E263" s="23"/>
      <c r="F263" s="1"/>
      <c r="G263" s="1"/>
      <c r="H263" s="1"/>
      <c r="I263" s="13"/>
      <c r="J263" s="13"/>
      <c r="K263" s="13"/>
    </row>
    <row r="264" spans="1:11" ht="15.75" customHeight="1">
      <c r="A264" s="1"/>
      <c r="B264" s="1"/>
      <c r="C264" s="23"/>
      <c r="D264" s="23"/>
      <c r="E264" s="23"/>
      <c r="F264" s="1"/>
      <c r="G264" s="1"/>
      <c r="H264" s="1"/>
      <c r="I264" s="13"/>
      <c r="J264" s="13"/>
      <c r="K264" s="13"/>
    </row>
    <row r="265" spans="1:11" ht="15.75" customHeight="1">
      <c r="A265" s="1"/>
      <c r="B265" s="1"/>
      <c r="C265" s="23"/>
      <c r="D265" s="23"/>
      <c r="E265" s="23"/>
      <c r="F265" s="1"/>
      <c r="G265" s="1"/>
      <c r="H265" s="1"/>
      <c r="I265" s="13"/>
      <c r="J265" s="13"/>
      <c r="K265" s="13"/>
    </row>
    <row r="266" spans="1:11" ht="15.75" customHeight="1">
      <c r="A266" s="1"/>
      <c r="B266" s="1"/>
      <c r="C266" s="23"/>
      <c r="D266" s="23"/>
      <c r="E266" s="23"/>
      <c r="F266" s="1"/>
      <c r="G266" s="1"/>
      <c r="H266" s="1"/>
      <c r="I266" s="13"/>
      <c r="J266" s="13"/>
      <c r="K266" s="13"/>
    </row>
    <row r="267" spans="1:11" ht="15.75" customHeight="1">
      <c r="A267" s="1"/>
      <c r="B267" s="1"/>
      <c r="C267" s="23"/>
      <c r="D267" s="23"/>
      <c r="E267" s="23"/>
      <c r="F267" s="1"/>
      <c r="G267" s="1"/>
      <c r="H267" s="1"/>
      <c r="I267" s="13"/>
      <c r="J267" s="13"/>
      <c r="K267" s="13"/>
    </row>
    <row r="268" spans="1:11" ht="15.75" customHeight="1">
      <c r="A268" s="1"/>
      <c r="B268" s="1"/>
      <c r="C268" s="23"/>
      <c r="D268" s="23"/>
      <c r="E268" s="23"/>
      <c r="F268" s="1"/>
      <c r="G268" s="1"/>
      <c r="H268" s="1"/>
      <c r="I268" s="13"/>
      <c r="J268" s="13"/>
      <c r="K268" s="13"/>
    </row>
    <row r="269" spans="1:11" ht="15.75" customHeight="1">
      <c r="A269" s="1"/>
      <c r="B269" s="1"/>
      <c r="C269" s="23"/>
      <c r="D269" s="23"/>
      <c r="E269" s="23"/>
      <c r="F269" s="1"/>
      <c r="G269" s="1"/>
      <c r="H269" s="1"/>
      <c r="I269" s="13"/>
      <c r="J269" s="13"/>
      <c r="K269" s="13"/>
    </row>
    <row r="270" spans="1:11" ht="15.75" customHeight="1">
      <c r="A270" s="1"/>
      <c r="B270" s="1"/>
      <c r="C270" s="23"/>
      <c r="D270" s="23"/>
      <c r="E270" s="23"/>
      <c r="F270" s="1"/>
      <c r="G270" s="1"/>
      <c r="H270" s="1"/>
      <c r="I270" s="13"/>
      <c r="J270" s="13"/>
      <c r="K270" s="13"/>
    </row>
    <row r="271" spans="1:11" ht="15.75" customHeight="1">
      <c r="A271" s="1"/>
      <c r="B271" s="1"/>
      <c r="C271" s="23"/>
      <c r="D271" s="23"/>
      <c r="E271" s="23"/>
      <c r="F271" s="1"/>
      <c r="G271" s="1"/>
      <c r="H271" s="1"/>
      <c r="I271" s="13"/>
      <c r="J271" s="13"/>
      <c r="K271" s="13"/>
    </row>
    <row r="272" spans="1:11" ht="15.75" customHeight="1">
      <c r="A272" s="1"/>
      <c r="B272" s="1"/>
      <c r="C272" s="23"/>
      <c r="D272" s="23"/>
      <c r="E272" s="23"/>
      <c r="F272" s="1"/>
      <c r="G272" s="1"/>
      <c r="H272" s="1"/>
      <c r="I272" s="13"/>
      <c r="J272" s="13"/>
      <c r="K272" s="13"/>
    </row>
    <row r="273" spans="1:11" ht="15.75" customHeight="1">
      <c r="A273" s="1"/>
      <c r="B273" s="1"/>
      <c r="C273" s="23"/>
      <c r="D273" s="23"/>
      <c r="E273" s="23"/>
      <c r="F273" s="1"/>
      <c r="G273" s="1"/>
      <c r="H273" s="1"/>
      <c r="I273" s="13"/>
      <c r="J273" s="13"/>
      <c r="K273" s="13"/>
    </row>
    <row r="274" spans="1:11" ht="15.75" customHeight="1">
      <c r="A274" s="1"/>
      <c r="B274" s="1"/>
      <c r="C274" s="23"/>
      <c r="D274" s="23"/>
      <c r="E274" s="23"/>
      <c r="F274" s="1"/>
      <c r="G274" s="1"/>
      <c r="H274" s="1"/>
      <c r="I274" s="13"/>
      <c r="J274" s="13"/>
      <c r="K274" s="13"/>
    </row>
    <row r="275" spans="1:11" ht="15.75" customHeight="1">
      <c r="A275" s="1"/>
      <c r="B275" s="1"/>
      <c r="C275" s="23"/>
      <c r="D275" s="23"/>
      <c r="E275" s="23"/>
      <c r="F275" s="1"/>
      <c r="G275" s="1"/>
      <c r="H275" s="1"/>
      <c r="I275" s="13"/>
      <c r="J275" s="13"/>
      <c r="K275" s="13"/>
    </row>
    <row r="276" spans="1:11" ht="15.75" customHeight="1">
      <c r="A276" s="1"/>
      <c r="B276" s="1"/>
      <c r="C276" s="23"/>
      <c r="D276" s="23"/>
      <c r="E276" s="23"/>
      <c r="F276" s="1"/>
      <c r="G276" s="1"/>
      <c r="H276" s="1"/>
      <c r="I276" s="13"/>
      <c r="J276" s="13"/>
      <c r="K276" s="13"/>
    </row>
    <row r="277" spans="1:11" ht="15.75" customHeight="1">
      <c r="A277" s="1"/>
      <c r="B277" s="1"/>
      <c r="C277" s="23"/>
      <c r="D277" s="23"/>
      <c r="E277" s="23"/>
      <c r="F277" s="1"/>
      <c r="G277" s="1"/>
      <c r="H277" s="1"/>
      <c r="I277" s="13"/>
      <c r="J277" s="13"/>
      <c r="K277" s="13"/>
    </row>
    <row r="278" spans="1:11" ht="15.75" customHeight="1">
      <c r="A278" s="1"/>
      <c r="B278" s="1"/>
      <c r="C278" s="23"/>
      <c r="D278" s="23"/>
      <c r="E278" s="23"/>
      <c r="F278" s="1"/>
      <c r="G278" s="1"/>
      <c r="H278" s="1"/>
      <c r="I278" s="13"/>
      <c r="J278" s="13"/>
      <c r="K278" s="13"/>
    </row>
    <row r="279" spans="1:11" ht="15.75" customHeight="1">
      <c r="A279" s="1"/>
      <c r="B279" s="1"/>
      <c r="C279" s="23"/>
      <c r="D279" s="23"/>
      <c r="E279" s="23"/>
      <c r="F279" s="1"/>
      <c r="G279" s="1"/>
      <c r="H279" s="1"/>
      <c r="I279" s="13"/>
      <c r="J279" s="13"/>
      <c r="K279" s="13"/>
    </row>
    <row r="280" spans="1:11" ht="15.75" customHeight="1">
      <c r="A280" s="1"/>
      <c r="B280" s="1"/>
      <c r="C280" s="23"/>
      <c r="D280" s="23"/>
      <c r="E280" s="23"/>
      <c r="F280" s="1"/>
      <c r="G280" s="1"/>
      <c r="H280" s="1"/>
      <c r="I280" s="13"/>
      <c r="J280" s="13"/>
      <c r="K280" s="13"/>
    </row>
    <row r="281" spans="1:11" ht="15.75" customHeight="1">
      <c r="A281" s="1"/>
      <c r="B281" s="1"/>
      <c r="C281" s="23"/>
      <c r="D281" s="23"/>
      <c r="E281" s="23"/>
      <c r="F281" s="1"/>
      <c r="G281" s="1"/>
      <c r="H281" s="1"/>
      <c r="I281" s="13"/>
      <c r="J281" s="13"/>
      <c r="K281" s="13"/>
    </row>
    <row r="282" spans="1:11" ht="15.75" customHeight="1">
      <c r="A282" s="1"/>
      <c r="B282" s="1"/>
      <c r="C282" s="23"/>
      <c r="D282" s="23"/>
      <c r="E282" s="23"/>
      <c r="F282" s="1"/>
      <c r="G282" s="1"/>
      <c r="H282" s="1"/>
      <c r="I282" s="13"/>
      <c r="J282" s="13"/>
      <c r="K282" s="13"/>
    </row>
    <row r="283" spans="1:11" ht="15.75" customHeight="1">
      <c r="A283" s="1"/>
      <c r="B283" s="1"/>
      <c r="C283" s="23"/>
      <c r="D283" s="23"/>
      <c r="E283" s="23"/>
      <c r="F283" s="1"/>
      <c r="G283" s="1"/>
      <c r="H283" s="1"/>
      <c r="I283" s="13"/>
      <c r="J283" s="13"/>
      <c r="K283" s="13"/>
    </row>
    <row r="284" spans="1:11" ht="15.75" customHeight="1">
      <c r="A284" s="1"/>
      <c r="B284" s="1"/>
      <c r="C284" s="23"/>
      <c r="D284" s="23"/>
      <c r="E284" s="23"/>
      <c r="F284" s="1"/>
      <c r="G284" s="1"/>
      <c r="H284" s="1"/>
      <c r="I284" s="13"/>
      <c r="J284" s="13"/>
      <c r="K284" s="13"/>
    </row>
    <row r="285" spans="1:11" ht="15.75" customHeight="1">
      <c r="A285" s="1"/>
      <c r="B285" s="1"/>
      <c r="C285" s="23"/>
      <c r="D285" s="23"/>
      <c r="E285" s="23"/>
      <c r="F285" s="1"/>
      <c r="G285" s="1"/>
      <c r="H285" s="1"/>
      <c r="I285" s="13"/>
      <c r="J285" s="13"/>
      <c r="K285" s="13"/>
    </row>
    <row r="286" spans="1:11" ht="15.75" customHeight="1">
      <c r="A286" s="1"/>
      <c r="B286" s="1"/>
      <c r="C286" s="23"/>
      <c r="D286" s="23"/>
      <c r="E286" s="23"/>
      <c r="F286" s="1"/>
      <c r="G286" s="1"/>
      <c r="H286" s="1"/>
      <c r="I286" s="13"/>
      <c r="J286" s="13"/>
      <c r="K286" s="13"/>
    </row>
    <row r="287" spans="1:11" ht="15.75" customHeight="1">
      <c r="A287" s="1"/>
      <c r="B287" s="1"/>
      <c r="C287" s="23"/>
      <c r="D287" s="23"/>
      <c r="E287" s="23"/>
      <c r="F287" s="1"/>
      <c r="G287" s="1"/>
      <c r="H287" s="1"/>
      <c r="I287" s="13"/>
      <c r="J287" s="13"/>
      <c r="K287" s="13"/>
    </row>
    <row r="288" spans="1:11" ht="15.75" customHeight="1">
      <c r="A288" s="1"/>
      <c r="B288" s="1"/>
      <c r="C288" s="23"/>
      <c r="D288" s="23"/>
      <c r="E288" s="23"/>
      <c r="F288" s="1"/>
      <c r="G288" s="1"/>
      <c r="H288" s="1"/>
      <c r="I288" s="13"/>
      <c r="J288" s="13"/>
      <c r="K288" s="13"/>
    </row>
    <row r="289" spans="1:11" ht="15.75" customHeight="1">
      <c r="A289" s="1"/>
      <c r="B289" s="1"/>
      <c r="C289" s="23"/>
      <c r="D289" s="23"/>
      <c r="E289" s="23"/>
      <c r="F289" s="1"/>
      <c r="G289" s="1"/>
      <c r="H289" s="1"/>
      <c r="I289" s="13"/>
      <c r="J289" s="13"/>
      <c r="K289" s="13"/>
    </row>
    <row r="290" spans="1:11" ht="15.75" customHeight="1">
      <c r="A290" s="1"/>
      <c r="B290" s="1"/>
      <c r="C290" s="23"/>
      <c r="D290" s="23"/>
      <c r="E290" s="23"/>
      <c r="F290" s="1"/>
      <c r="G290" s="1"/>
      <c r="H290" s="1"/>
      <c r="I290" s="13"/>
      <c r="J290" s="13"/>
      <c r="K290" s="13"/>
    </row>
    <row r="291" spans="1:11" ht="15.75" customHeight="1">
      <c r="A291" s="1"/>
      <c r="B291" s="1"/>
      <c r="C291" s="23"/>
      <c r="D291" s="23"/>
      <c r="E291" s="23"/>
      <c r="F291" s="1"/>
      <c r="G291" s="1"/>
      <c r="H291" s="1"/>
      <c r="I291" s="13"/>
      <c r="J291" s="13"/>
      <c r="K291" s="13"/>
    </row>
    <row r="292" spans="1:11" ht="15.75" customHeight="1">
      <c r="A292" s="1"/>
      <c r="B292" s="1"/>
      <c r="C292" s="23"/>
      <c r="D292" s="23"/>
      <c r="E292" s="23"/>
      <c r="F292" s="1"/>
      <c r="G292" s="1"/>
      <c r="H292" s="1"/>
      <c r="I292" s="13"/>
      <c r="J292" s="13"/>
      <c r="K292" s="13"/>
    </row>
    <row r="293" spans="1:11" ht="15.75" customHeight="1">
      <c r="A293" s="1"/>
      <c r="B293" s="1"/>
      <c r="C293" s="23"/>
      <c r="D293" s="23"/>
      <c r="E293" s="23"/>
      <c r="F293" s="1"/>
      <c r="G293" s="1"/>
      <c r="H293" s="1"/>
      <c r="I293" s="13"/>
      <c r="J293" s="13"/>
      <c r="K293" s="13"/>
    </row>
    <row r="294" spans="1:11" ht="15.75" customHeight="1">
      <c r="A294" s="1"/>
      <c r="B294" s="1"/>
      <c r="C294" s="23"/>
      <c r="D294" s="23"/>
      <c r="E294" s="23"/>
      <c r="F294" s="1"/>
      <c r="G294" s="1"/>
      <c r="H294" s="1"/>
      <c r="I294" s="13"/>
      <c r="J294" s="13"/>
      <c r="K294" s="13"/>
    </row>
    <row r="295" spans="1:11" ht="15.75" customHeight="1">
      <c r="A295" s="1"/>
      <c r="B295" s="1"/>
      <c r="C295" s="23"/>
      <c r="D295" s="23"/>
      <c r="E295" s="23"/>
      <c r="F295" s="1"/>
      <c r="G295" s="1"/>
      <c r="H295" s="1"/>
      <c r="I295" s="13"/>
      <c r="J295" s="13"/>
      <c r="K295" s="13"/>
    </row>
    <row r="296" spans="1:11" ht="15.75" customHeight="1">
      <c r="A296" s="1"/>
      <c r="B296" s="1"/>
      <c r="C296" s="23"/>
      <c r="D296" s="23"/>
      <c r="E296" s="23"/>
      <c r="F296" s="1"/>
      <c r="G296" s="1"/>
      <c r="H296" s="1"/>
      <c r="I296" s="13"/>
      <c r="J296" s="13"/>
      <c r="K296" s="13"/>
    </row>
    <row r="297" spans="1:11" ht="15.75" customHeight="1">
      <c r="A297" s="1"/>
      <c r="B297" s="1"/>
      <c r="C297" s="23"/>
      <c r="D297" s="23"/>
      <c r="E297" s="23"/>
      <c r="F297" s="1"/>
      <c r="G297" s="1"/>
      <c r="H297" s="1"/>
      <c r="I297" s="13"/>
      <c r="J297" s="13"/>
      <c r="K297" s="13"/>
    </row>
    <row r="298" spans="1:11" ht="15.75" customHeight="1">
      <c r="A298" s="1"/>
      <c r="B298" s="1"/>
      <c r="C298" s="23"/>
      <c r="D298" s="23"/>
      <c r="E298" s="23"/>
      <c r="F298" s="1"/>
      <c r="G298" s="1"/>
      <c r="H298" s="1"/>
      <c r="I298" s="13"/>
      <c r="J298" s="13"/>
      <c r="K298" s="13"/>
    </row>
    <row r="299" spans="1:11" ht="15.75" customHeight="1">
      <c r="A299" s="1"/>
      <c r="B299" s="1"/>
      <c r="C299" s="23"/>
      <c r="D299" s="23"/>
      <c r="E299" s="23"/>
      <c r="F299" s="1"/>
      <c r="G299" s="1"/>
      <c r="H299" s="1"/>
      <c r="I299" s="13"/>
      <c r="J299" s="13"/>
      <c r="K299" s="13"/>
    </row>
    <row r="300" spans="1:11" ht="15.75" customHeight="1">
      <c r="A300" s="1"/>
      <c r="B300" s="1"/>
      <c r="C300" s="23"/>
      <c r="D300" s="23"/>
      <c r="E300" s="23"/>
      <c r="F300" s="1"/>
      <c r="G300" s="1"/>
      <c r="H300" s="1"/>
      <c r="I300" s="13"/>
      <c r="J300" s="13"/>
      <c r="K300" s="13"/>
    </row>
    <row r="301" spans="1:11" ht="15.75" customHeight="1">
      <c r="A301" s="1"/>
      <c r="B301" s="1"/>
      <c r="C301" s="23"/>
      <c r="D301" s="23"/>
      <c r="E301" s="23"/>
      <c r="F301" s="1"/>
      <c r="G301" s="1"/>
      <c r="H301" s="1"/>
      <c r="I301" s="13"/>
      <c r="J301" s="13"/>
      <c r="K301" s="13"/>
    </row>
    <row r="302" spans="1:11" ht="15.75" customHeight="1">
      <c r="A302" s="1"/>
      <c r="B302" s="1"/>
      <c r="C302" s="23"/>
      <c r="D302" s="23"/>
      <c r="E302" s="23"/>
      <c r="F302" s="1"/>
      <c r="G302" s="1"/>
      <c r="H302" s="1"/>
      <c r="I302" s="13"/>
      <c r="J302" s="13"/>
      <c r="K302" s="13"/>
    </row>
    <row r="303" spans="1:11" ht="15.75" customHeight="1">
      <c r="A303" s="1"/>
      <c r="B303" s="1"/>
      <c r="C303" s="23"/>
      <c r="D303" s="23"/>
      <c r="E303" s="23"/>
      <c r="F303" s="1"/>
      <c r="G303" s="1"/>
      <c r="H303" s="1"/>
      <c r="I303" s="13"/>
      <c r="J303" s="13"/>
      <c r="K303" s="13"/>
    </row>
    <row r="304" spans="1:11" ht="15.75" customHeight="1">
      <c r="A304" s="1"/>
      <c r="B304" s="1"/>
      <c r="C304" s="23"/>
      <c r="D304" s="23"/>
      <c r="E304" s="23"/>
      <c r="F304" s="1"/>
      <c r="G304" s="1"/>
      <c r="H304" s="1"/>
      <c r="I304" s="13"/>
      <c r="J304" s="13"/>
      <c r="K304" s="13"/>
    </row>
    <row r="305" spans="1:11" ht="15.75" customHeight="1">
      <c r="A305" s="1"/>
      <c r="B305" s="1"/>
      <c r="C305" s="23"/>
      <c r="D305" s="23"/>
      <c r="E305" s="23"/>
      <c r="F305" s="1"/>
      <c r="G305" s="1"/>
      <c r="H305" s="1"/>
      <c r="I305" s="13"/>
      <c r="J305" s="13"/>
      <c r="K305" s="13"/>
    </row>
    <row r="306" spans="1:11" ht="15.75" customHeight="1">
      <c r="A306" s="1"/>
      <c r="B306" s="1"/>
      <c r="C306" s="23"/>
      <c r="D306" s="23"/>
      <c r="E306" s="23"/>
      <c r="F306" s="1"/>
      <c r="G306" s="1"/>
      <c r="H306" s="1"/>
      <c r="I306" s="13"/>
      <c r="J306" s="13"/>
      <c r="K306" s="13"/>
    </row>
    <row r="307" spans="1:11" ht="15.75" customHeight="1">
      <c r="A307" s="1"/>
      <c r="B307" s="1"/>
      <c r="C307" s="23"/>
      <c r="D307" s="23"/>
      <c r="E307" s="23"/>
      <c r="F307" s="1"/>
      <c r="G307" s="1"/>
      <c r="H307" s="1"/>
      <c r="I307" s="13"/>
      <c r="J307" s="13"/>
      <c r="K307" s="13"/>
    </row>
    <row r="308" spans="1:11" ht="15.75" customHeight="1">
      <c r="A308" s="1"/>
      <c r="B308" s="1"/>
      <c r="C308" s="23"/>
      <c r="D308" s="23"/>
      <c r="E308" s="23"/>
      <c r="F308" s="1"/>
      <c r="G308" s="1"/>
      <c r="H308" s="1"/>
      <c r="I308" s="13"/>
      <c r="J308" s="13"/>
      <c r="K308" s="13"/>
    </row>
    <row r="309" spans="1:11" ht="15.75" customHeight="1">
      <c r="A309" s="1"/>
      <c r="B309" s="1"/>
      <c r="C309" s="23"/>
      <c r="D309" s="23"/>
      <c r="E309" s="23"/>
      <c r="F309" s="1"/>
      <c r="G309" s="1"/>
      <c r="H309" s="1"/>
      <c r="I309" s="13"/>
      <c r="J309" s="13"/>
      <c r="K309" s="13"/>
    </row>
    <row r="310" spans="1:11" ht="15.75" customHeight="1">
      <c r="A310" s="1"/>
      <c r="B310" s="1"/>
      <c r="C310" s="23"/>
      <c r="D310" s="23"/>
      <c r="E310" s="23"/>
      <c r="F310" s="1"/>
      <c r="G310" s="1"/>
      <c r="H310" s="1"/>
      <c r="I310" s="13"/>
      <c r="J310" s="13"/>
      <c r="K310" s="13"/>
    </row>
    <row r="311" spans="1:11" ht="15.75" customHeight="1">
      <c r="A311" s="1"/>
      <c r="B311" s="1"/>
      <c r="C311" s="23"/>
      <c r="D311" s="23"/>
      <c r="E311" s="23"/>
      <c r="F311" s="1"/>
      <c r="G311" s="1"/>
      <c r="H311" s="1"/>
      <c r="I311" s="13"/>
      <c r="J311" s="13"/>
      <c r="K311" s="13"/>
    </row>
    <row r="312" spans="1:11" ht="15.75" customHeight="1">
      <c r="A312" s="1"/>
      <c r="B312" s="1"/>
      <c r="C312" s="23"/>
      <c r="D312" s="23"/>
      <c r="E312" s="23"/>
      <c r="F312" s="1"/>
      <c r="G312" s="1"/>
      <c r="H312" s="1"/>
      <c r="I312" s="13"/>
      <c r="J312" s="13"/>
      <c r="K312" s="13"/>
    </row>
    <row r="313" spans="1:11" ht="15.75" customHeight="1">
      <c r="A313" s="1"/>
      <c r="B313" s="1"/>
      <c r="C313" s="23"/>
      <c r="D313" s="23"/>
      <c r="E313" s="23"/>
      <c r="F313" s="1"/>
      <c r="G313" s="1"/>
      <c r="H313" s="1"/>
      <c r="I313" s="13"/>
      <c r="J313" s="13"/>
      <c r="K313" s="13"/>
    </row>
    <row r="314" spans="1:11" ht="15.75" customHeight="1">
      <c r="A314" s="1"/>
      <c r="B314" s="1"/>
      <c r="C314" s="23"/>
      <c r="D314" s="23"/>
      <c r="E314" s="23"/>
      <c r="F314" s="1"/>
      <c r="G314" s="1"/>
      <c r="H314" s="1"/>
      <c r="I314" s="13"/>
      <c r="J314" s="13"/>
      <c r="K314" s="13"/>
    </row>
    <row r="315" spans="1:11" ht="15.75" customHeight="1">
      <c r="A315" s="1"/>
      <c r="B315" s="1"/>
      <c r="C315" s="23"/>
      <c r="D315" s="23"/>
      <c r="E315" s="23"/>
      <c r="F315" s="1"/>
      <c r="G315" s="1"/>
      <c r="H315" s="1"/>
      <c r="I315" s="13"/>
      <c r="J315" s="13"/>
      <c r="K315" s="13"/>
    </row>
    <row r="316" spans="1:11" ht="15.75" customHeight="1">
      <c r="A316" s="1"/>
      <c r="B316" s="1"/>
      <c r="C316" s="23"/>
      <c r="D316" s="23"/>
      <c r="E316" s="23"/>
      <c r="F316" s="1"/>
      <c r="G316" s="1"/>
      <c r="H316" s="1"/>
      <c r="I316" s="13"/>
      <c r="J316" s="13"/>
      <c r="K316" s="13"/>
    </row>
    <row r="317" spans="1:11" ht="15.75" customHeight="1">
      <c r="A317" s="1"/>
      <c r="B317" s="1"/>
      <c r="C317" s="23"/>
      <c r="D317" s="23"/>
      <c r="E317" s="23"/>
      <c r="F317" s="1"/>
      <c r="G317" s="1"/>
      <c r="H317" s="1"/>
      <c r="I317" s="13"/>
      <c r="J317" s="13"/>
      <c r="K317" s="13"/>
    </row>
    <row r="318" spans="1:11" ht="15.75" customHeight="1">
      <c r="A318" s="1"/>
      <c r="B318" s="1"/>
      <c r="C318" s="23"/>
      <c r="D318" s="23"/>
      <c r="E318" s="23"/>
      <c r="F318" s="1"/>
      <c r="G318" s="1"/>
      <c r="H318" s="1"/>
      <c r="I318" s="13"/>
      <c r="J318" s="13"/>
      <c r="K318" s="13"/>
    </row>
    <row r="319" spans="1:11" ht="15.75" customHeight="1">
      <c r="A319" s="1"/>
      <c r="B319" s="1"/>
      <c r="C319" s="23"/>
      <c r="D319" s="23"/>
      <c r="E319" s="23"/>
      <c r="F319" s="1"/>
      <c r="G319" s="1"/>
      <c r="H319" s="1"/>
      <c r="I319" s="13"/>
      <c r="J319" s="13"/>
      <c r="K319" s="13"/>
    </row>
    <row r="320" spans="1:11" ht="15.75" customHeight="1">
      <c r="A320" s="1"/>
      <c r="B320" s="1"/>
      <c r="C320" s="23"/>
      <c r="D320" s="23"/>
      <c r="E320" s="23"/>
      <c r="F320" s="1"/>
      <c r="G320" s="1"/>
      <c r="H320" s="1"/>
      <c r="I320" s="13"/>
      <c r="J320" s="13"/>
      <c r="K320" s="13"/>
    </row>
    <row r="321" spans="1:11" ht="15.75" customHeight="1">
      <c r="A321" s="1"/>
      <c r="B321" s="1"/>
      <c r="C321" s="23"/>
      <c r="D321" s="23"/>
      <c r="E321" s="23"/>
      <c r="F321" s="1"/>
      <c r="G321" s="1"/>
      <c r="H321" s="1"/>
      <c r="I321" s="13"/>
      <c r="J321" s="13"/>
      <c r="K321" s="13"/>
    </row>
    <row r="322" spans="1:11" ht="15.75" customHeight="1">
      <c r="A322" s="1"/>
      <c r="B322" s="1"/>
      <c r="C322" s="23"/>
      <c r="D322" s="23"/>
      <c r="E322" s="23"/>
      <c r="F322" s="1"/>
      <c r="G322" s="1"/>
      <c r="H322" s="1"/>
      <c r="I322" s="13"/>
      <c r="J322" s="13"/>
      <c r="K322" s="13"/>
    </row>
    <row r="323" spans="1:11" ht="15.75" customHeight="1">
      <c r="A323" s="1"/>
      <c r="B323" s="1"/>
      <c r="C323" s="23"/>
      <c r="D323" s="23"/>
      <c r="E323" s="23"/>
      <c r="F323" s="1"/>
      <c r="G323" s="1"/>
      <c r="H323" s="1"/>
      <c r="I323" s="13"/>
      <c r="J323" s="13"/>
      <c r="K323" s="13"/>
    </row>
    <row r="324" spans="1:11" ht="15.75" customHeight="1">
      <c r="A324" s="1"/>
      <c r="B324" s="1"/>
      <c r="C324" s="23"/>
      <c r="D324" s="23"/>
      <c r="E324" s="23"/>
      <c r="F324" s="1"/>
      <c r="G324" s="1"/>
      <c r="H324" s="1"/>
      <c r="I324" s="13"/>
      <c r="J324" s="13"/>
      <c r="K324" s="13"/>
    </row>
    <row r="325" spans="1:11" ht="15.75" customHeight="1">
      <c r="A325" s="1"/>
      <c r="B325" s="1"/>
      <c r="C325" s="23"/>
      <c r="D325" s="23"/>
      <c r="E325" s="23"/>
      <c r="F325" s="1"/>
      <c r="G325" s="1"/>
      <c r="H325" s="1"/>
      <c r="I325" s="13"/>
      <c r="J325" s="13"/>
      <c r="K325" s="13"/>
    </row>
    <row r="326" spans="1:11" ht="15.75" customHeight="1">
      <c r="A326" s="1"/>
      <c r="B326" s="1"/>
      <c r="C326" s="23"/>
      <c r="D326" s="23"/>
      <c r="E326" s="23"/>
      <c r="F326" s="1"/>
      <c r="G326" s="1"/>
      <c r="H326" s="1"/>
      <c r="I326" s="13"/>
      <c r="J326" s="13"/>
      <c r="K326" s="13"/>
    </row>
    <row r="327" spans="1:11" ht="15.75" customHeight="1">
      <c r="A327" s="1"/>
      <c r="B327" s="1"/>
      <c r="C327" s="23"/>
      <c r="D327" s="23"/>
      <c r="E327" s="23"/>
      <c r="F327" s="1"/>
      <c r="G327" s="1"/>
      <c r="H327" s="1"/>
      <c r="I327" s="13"/>
      <c r="J327" s="13"/>
      <c r="K327" s="13"/>
    </row>
    <row r="328" spans="1:11" ht="15.75" customHeight="1">
      <c r="A328" s="1"/>
      <c r="B328" s="1"/>
      <c r="C328" s="23"/>
      <c r="D328" s="23"/>
      <c r="E328" s="23"/>
      <c r="F328" s="1"/>
      <c r="G328" s="1"/>
      <c r="H328" s="1"/>
      <c r="I328" s="13"/>
      <c r="J328" s="13"/>
      <c r="K328" s="13"/>
    </row>
    <row r="329" spans="1:11" ht="15.75" customHeight="1">
      <c r="A329" s="1"/>
      <c r="B329" s="1"/>
      <c r="C329" s="23"/>
      <c r="D329" s="23"/>
      <c r="E329" s="23"/>
      <c r="F329" s="1"/>
      <c r="G329" s="1"/>
      <c r="H329" s="1"/>
      <c r="I329" s="13"/>
      <c r="J329" s="13"/>
      <c r="K329" s="13"/>
    </row>
    <row r="330" spans="1:11" ht="15.75" customHeight="1">
      <c r="A330" s="1"/>
      <c r="B330" s="1"/>
      <c r="C330" s="23"/>
      <c r="D330" s="23"/>
      <c r="E330" s="23"/>
      <c r="F330" s="1"/>
      <c r="G330" s="1"/>
      <c r="H330" s="1"/>
      <c r="I330" s="13"/>
      <c r="J330" s="13"/>
      <c r="K330" s="13"/>
    </row>
    <row r="331" spans="1:11" ht="15.75" customHeight="1">
      <c r="A331" s="1"/>
      <c r="B331" s="1"/>
      <c r="C331" s="23"/>
      <c r="D331" s="23"/>
      <c r="E331" s="23"/>
      <c r="F331" s="1"/>
      <c r="G331" s="1"/>
      <c r="H331" s="1"/>
      <c r="I331" s="13"/>
      <c r="J331" s="13"/>
      <c r="K331" s="13"/>
    </row>
    <row r="332" spans="1:11" ht="15.75" customHeight="1">
      <c r="A332" s="1"/>
      <c r="B332" s="1"/>
      <c r="C332" s="23"/>
      <c r="D332" s="23"/>
      <c r="E332" s="23"/>
      <c r="F332" s="1"/>
      <c r="G332" s="1"/>
      <c r="H332" s="1"/>
      <c r="I332" s="13"/>
      <c r="J332" s="13"/>
      <c r="K332" s="13"/>
    </row>
    <row r="333" spans="1:11" ht="15.75" customHeight="1">
      <c r="A333" s="1"/>
      <c r="B333" s="1"/>
      <c r="C333" s="23"/>
      <c r="D333" s="23"/>
      <c r="E333" s="23"/>
      <c r="F333" s="1"/>
      <c r="G333" s="1"/>
      <c r="H333" s="1"/>
      <c r="I333" s="13"/>
      <c r="J333" s="13"/>
      <c r="K333" s="13"/>
    </row>
    <row r="334" spans="1:11" ht="15.75" customHeight="1">
      <c r="A334" s="1"/>
      <c r="B334" s="1"/>
      <c r="C334" s="23"/>
      <c r="D334" s="23"/>
      <c r="E334" s="23"/>
      <c r="F334" s="1"/>
      <c r="G334" s="1"/>
      <c r="H334" s="1"/>
      <c r="I334" s="13"/>
      <c r="J334" s="13"/>
      <c r="K334" s="13"/>
    </row>
    <row r="335" spans="1:11" ht="15.75" customHeight="1">
      <c r="A335" s="1"/>
      <c r="B335" s="1"/>
      <c r="C335" s="23"/>
      <c r="D335" s="23"/>
      <c r="E335" s="23"/>
      <c r="F335" s="1"/>
      <c r="G335" s="1"/>
      <c r="H335" s="1"/>
      <c r="I335" s="13"/>
      <c r="J335" s="13"/>
      <c r="K335" s="13"/>
    </row>
    <row r="336" spans="1:11" ht="15.75" customHeight="1">
      <c r="A336" s="1"/>
      <c r="B336" s="1"/>
      <c r="C336" s="23"/>
      <c r="D336" s="23"/>
      <c r="E336" s="23"/>
      <c r="F336" s="1"/>
      <c r="G336" s="1"/>
      <c r="H336" s="1"/>
      <c r="I336" s="13"/>
      <c r="J336" s="13"/>
      <c r="K336" s="13"/>
    </row>
    <row r="337" spans="1:11" ht="15.75" customHeight="1">
      <c r="A337" s="1"/>
      <c r="B337" s="1"/>
      <c r="C337" s="23"/>
      <c r="D337" s="23"/>
      <c r="E337" s="23"/>
      <c r="F337" s="1"/>
      <c r="G337" s="1"/>
      <c r="H337" s="1"/>
      <c r="I337" s="13"/>
      <c r="J337" s="13"/>
      <c r="K337" s="13"/>
    </row>
    <row r="338" spans="1:11" ht="15.75" customHeight="1">
      <c r="A338" s="1"/>
      <c r="B338" s="1"/>
      <c r="C338" s="23"/>
      <c r="D338" s="23"/>
      <c r="E338" s="23"/>
      <c r="F338" s="1"/>
      <c r="G338" s="1"/>
      <c r="H338" s="1"/>
      <c r="I338" s="13"/>
      <c r="J338" s="13"/>
      <c r="K338" s="13"/>
    </row>
    <row r="339" spans="1:11" ht="15.75">
      <c r="A339" s="1"/>
      <c r="B339" s="1"/>
      <c r="C339" s="23"/>
      <c r="D339" s="23"/>
      <c r="E339" s="23"/>
      <c r="F339" s="1"/>
      <c r="G339" s="1"/>
      <c r="H339" s="1"/>
      <c r="I339" s="13"/>
      <c r="J339" s="13"/>
      <c r="K339" s="13"/>
    </row>
    <row r="340" spans="1:11" ht="15.75">
      <c r="A340" s="1"/>
      <c r="B340" s="1"/>
      <c r="C340" s="23"/>
      <c r="D340" s="23"/>
      <c r="E340" s="23"/>
      <c r="F340" s="1"/>
      <c r="G340" s="1"/>
      <c r="H340" s="1"/>
      <c r="I340" s="13"/>
      <c r="J340" s="13"/>
      <c r="K340" s="13"/>
    </row>
    <row r="341" spans="1:11" ht="15.75">
      <c r="A341" s="1"/>
      <c r="B341" s="1"/>
      <c r="C341" s="23"/>
      <c r="D341" s="23"/>
      <c r="E341" s="23"/>
      <c r="F341" s="1"/>
      <c r="G341" s="1"/>
      <c r="H341" s="1"/>
      <c r="I341" s="13"/>
      <c r="J341" s="13"/>
      <c r="K341" s="13"/>
    </row>
    <row r="342" spans="1:11" ht="15.75">
      <c r="A342" s="1"/>
      <c r="B342" s="1"/>
      <c r="C342" s="23"/>
      <c r="D342" s="23"/>
      <c r="E342" s="23"/>
      <c r="F342" s="1"/>
      <c r="G342" s="1"/>
      <c r="H342" s="1"/>
      <c r="I342" s="13"/>
      <c r="J342" s="13"/>
      <c r="K342" s="13"/>
    </row>
    <row r="343" spans="1:11" ht="15.75">
      <c r="A343" s="1"/>
      <c r="B343" s="1"/>
      <c r="C343" s="23"/>
      <c r="D343" s="23"/>
      <c r="E343" s="23"/>
      <c r="F343" s="1"/>
      <c r="G343" s="1"/>
      <c r="H343" s="1"/>
      <c r="I343" s="13"/>
      <c r="J343" s="13"/>
      <c r="K343" s="13"/>
    </row>
    <row r="344" spans="1:11" ht="15.75">
      <c r="A344" s="1"/>
      <c r="B344" s="1"/>
      <c r="C344" s="23"/>
      <c r="D344" s="23"/>
      <c r="E344" s="23"/>
      <c r="F344" s="1"/>
      <c r="G344" s="1"/>
      <c r="H344" s="1"/>
      <c r="I344" s="13"/>
      <c r="J344" s="13"/>
      <c r="K344" s="13"/>
    </row>
    <row r="345" spans="1:11" ht="15.75">
      <c r="A345" s="1"/>
      <c r="B345" s="1"/>
      <c r="C345" s="23"/>
      <c r="D345" s="23"/>
      <c r="E345" s="23"/>
      <c r="F345" s="1"/>
      <c r="G345" s="1"/>
      <c r="H345" s="1"/>
      <c r="I345" s="13"/>
      <c r="J345" s="13"/>
      <c r="K345" s="13"/>
    </row>
    <row r="346" spans="1:11" ht="15.75">
      <c r="A346" s="1"/>
      <c r="B346" s="1"/>
      <c r="C346" s="23"/>
      <c r="D346" s="23"/>
      <c r="E346" s="23"/>
      <c r="F346" s="1"/>
      <c r="G346" s="1"/>
      <c r="H346" s="1"/>
      <c r="I346" s="13"/>
      <c r="J346" s="13"/>
      <c r="K346" s="13"/>
    </row>
    <row r="347" spans="1:11" ht="15.75">
      <c r="A347" s="1"/>
      <c r="B347" s="1"/>
      <c r="C347" s="23"/>
      <c r="D347" s="23"/>
      <c r="E347" s="23"/>
      <c r="F347" s="1"/>
      <c r="G347" s="1"/>
      <c r="H347" s="1"/>
      <c r="I347" s="13"/>
      <c r="J347" s="13"/>
      <c r="K347" s="13"/>
    </row>
    <row r="348" spans="1:11" ht="15.75">
      <c r="A348" s="1"/>
      <c r="B348" s="1"/>
      <c r="C348" s="23"/>
      <c r="D348" s="23"/>
      <c r="E348" s="23"/>
      <c r="F348" s="1"/>
      <c r="G348" s="1"/>
      <c r="H348" s="1"/>
      <c r="I348" s="13"/>
      <c r="J348" s="13"/>
      <c r="K348" s="13"/>
    </row>
    <row r="349" spans="1:11" ht="15.75">
      <c r="A349" s="1"/>
      <c r="B349" s="1"/>
      <c r="C349" s="23"/>
      <c r="D349" s="23"/>
      <c r="E349" s="23"/>
      <c r="F349" s="1"/>
      <c r="G349" s="1"/>
      <c r="H349" s="1"/>
      <c r="I349" s="13"/>
      <c r="J349" s="13"/>
      <c r="K349" s="13"/>
    </row>
    <row r="350" spans="1:11" ht="15.75">
      <c r="A350" s="1"/>
      <c r="B350" s="1"/>
      <c r="C350" s="23"/>
      <c r="D350" s="23"/>
      <c r="E350" s="23"/>
      <c r="F350" s="1"/>
      <c r="G350" s="1"/>
      <c r="H350" s="1"/>
      <c r="I350" s="13"/>
      <c r="J350" s="13"/>
      <c r="K350" s="13"/>
    </row>
    <row r="351" spans="1:11" ht="15.75">
      <c r="A351" s="1"/>
      <c r="B351" s="1"/>
      <c r="C351" s="23"/>
      <c r="D351" s="23"/>
      <c r="E351" s="23"/>
      <c r="F351" s="1"/>
      <c r="G351" s="1"/>
      <c r="H351" s="1"/>
      <c r="I351" s="13"/>
      <c r="J351" s="13"/>
      <c r="K351" s="13"/>
    </row>
    <row r="352" spans="1:11" ht="15.75">
      <c r="A352" s="1"/>
      <c r="B352" s="1"/>
      <c r="C352" s="23"/>
      <c r="D352" s="23"/>
      <c r="E352" s="23"/>
      <c r="F352" s="1"/>
      <c r="G352" s="1"/>
      <c r="H352" s="1"/>
      <c r="I352" s="13"/>
      <c r="J352" s="13"/>
      <c r="K352" s="13"/>
    </row>
    <row r="353" spans="1:11" ht="15.75">
      <c r="A353" s="1"/>
      <c r="B353" s="1"/>
      <c r="C353" s="23"/>
      <c r="D353" s="23"/>
      <c r="E353" s="23"/>
      <c r="F353" s="1"/>
      <c r="G353" s="1"/>
      <c r="H353" s="1"/>
      <c r="I353" s="13"/>
      <c r="J353" s="13"/>
      <c r="K353" s="13"/>
    </row>
    <row r="354" spans="1:11" ht="15.75">
      <c r="A354" s="1"/>
      <c r="B354" s="1"/>
      <c r="C354" s="23"/>
      <c r="D354" s="23"/>
      <c r="E354" s="23"/>
      <c r="F354" s="1"/>
      <c r="G354" s="1"/>
      <c r="H354" s="1"/>
      <c r="I354" s="13"/>
      <c r="J354" s="13"/>
      <c r="K354" s="13"/>
    </row>
    <row r="355" spans="1:11" ht="15.75">
      <c r="A355" s="1"/>
      <c r="B355" s="1"/>
      <c r="C355" s="23"/>
      <c r="D355" s="23"/>
      <c r="E355" s="23"/>
      <c r="F355" s="1"/>
      <c r="G355" s="1"/>
      <c r="H355" s="1"/>
      <c r="I355" s="13"/>
      <c r="J355" s="13"/>
      <c r="K355" s="13"/>
    </row>
    <row r="356" spans="1:11" ht="15.75">
      <c r="A356" s="1"/>
      <c r="B356" s="1"/>
      <c r="C356" s="23"/>
      <c r="D356" s="23"/>
      <c r="E356" s="23"/>
      <c r="F356" s="1"/>
      <c r="G356" s="1"/>
      <c r="H356" s="1"/>
      <c r="I356" s="13"/>
      <c r="J356" s="13"/>
      <c r="K356" s="13"/>
    </row>
    <row r="357" spans="1:11" ht="15.75">
      <c r="A357" s="1"/>
      <c r="B357" s="1"/>
      <c r="C357" s="23"/>
      <c r="D357" s="23"/>
      <c r="E357" s="23"/>
      <c r="F357" s="1"/>
      <c r="G357" s="1"/>
      <c r="H357" s="1"/>
      <c r="I357" s="13"/>
      <c r="J357" s="13"/>
      <c r="K357" s="13"/>
    </row>
    <row r="358" spans="1:11" ht="15.75">
      <c r="A358" s="1"/>
      <c r="B358" s="1"/>
      <c r="C358" s="23"/>
      <c r="D358" s="23"/>
      <c r="E358" s="23"/>
      <c r="F358" s="1"/>
      <c r="G358" s="1"/>
      <c r="H358" s="1"/>
      <c r="I358" s="13"/>
      <c r="J358" s="13"/>
      <c r="K358" s="13"/>
    </row>
    <row r="359" spans="1:11" ht="15.75">
      <c r="A359" s="1"/>
      <c r="B359" s="1"/>
      <c r="C359" s="23"/>
      <c r="D359" s="23"/>
      <c r="E359" s="23"/>
      <c r="F359" s="1"/>
      <c r="G359" s="1"/>
      <c r="H359" s="1"/>
      <c r="I359" s="13"/>
      <c r="J359" s="13"/>
      <c r="K359" s="13"/>
    </row>
    <row r="360" spans="1:11" ht="15.75">
      <c r="A360" s="1"/>
      <c r="B360" s="1"/>
      <c r="C360" s="23"/>
      <c r="D360" s="23"/>
      <c r="E360" s="23"/>
      <c r="F360" s="1"/>
      <c r="G360" s="1"/>
      <c r="H360" s="1"/>
      <c r="I360" s="13"/>
      <c r="J360" s="13"/>
      <c r="K360" s="13"/>
    </row>
    <row r="361" spans="1:11" ht="15.75">
      <c r="A361" s="1"/>
      <c r="B361" s="1"/>
      <c r="C361" s="23"/>
      <c r="D361" s="23"/>
      <c r="E361" s="23"/>
      <c r="F361" s="1"/>
      <c r="G361" s="1"/>
      <c r="H361" s="1"/>
      <c r="I361" s="13"/>
      <c r="J361" s="13"/>
      <c r="K361" s="13"/>
    </row>
    <row r="362" spans="1:11" ht="15.75">
      <c r="A362" s="1"/>
      <c r="B362" s="1"/>
      <c r="C362" s="23"/>
      <c r="D362" s="23"/>
      <c r="E362" s="23"/>
      <c r="F362" s="1"/>
      <c r="G362" s="1"/>
      <c r="H362" s="1"/>
      <c r="I362" s="13"/>
      <c r="J362" s="13"/>
      <c r="K362" s="13"/>
    </row>
    <row r="363" spans="1:11" ht="15.75">
      <c r="A363" s="1"/>
      <c r="B363" s="1"/>
      <c r="C363" s="23"/>
      <c r="D363" s="23"/>
      <c r="E363" s="23"/>
      <c r="F363" s="1"/>
      <c r="G363" s="1"/>
      <c r="H363" s="1"/>
      <c r="I363" s="13"/>
      <c r="J363" s="13"/>
      <c r="K363" s="13"/>
    </row>
    <row r="364" spans="1:11" ht="15.75">
      <c r="A364" s="1"/>
      <c r="B364" s="1"/>
      <c r="C364" s="23"/>
      <c r="D364" s="23"/>
      <c r="E364" s="23"/>
      <c r="F364" s="1"/>
      <c r="G364" s="1"/>
      <c r="H364" s="1"/>
      <c r="I364" s="13"/>
      <c r="J364" s="13"/>
      <c r="K364" s="13"/>
    </row>
    <row r="365" spans="1:11" ht="15.75">
      <c r="A365" s="1"/>
      <c r="B365" s="1"/>
      <c r="C365" s="23"/>
      <c r="D365" s="23"/>
      <c r="E365" s="23"/>
      <c r="F365" s="1"/>
      <c r="G365" s="1"/>
      <c r="H365" s="1"/>
      <c r="I365" s="13"/>
      <c r="J365" s="13"/>
      <c r="K365" s="13"/>
    </row>
    <row r="366" spans="1:11" ht="15.75">
      <c r="A366" s="1"/>
      <c r="B366" s="1"/>
      <c r="C366" s="23"/>
      <c r="D366" s="23"/>
      <c r="E366" s="23"/>
      <c r="F366" s="1"/>
      <c r="G366" s="1"/>
      <c r="H366" s="1"/>
      <c r="I366" s="13"/>
      <c r="J366" s="13"/>
      <c r="K366" s="13"/>
    </row>
    <row r="367" spans="1:11" ht="15.75">
      <c r="A367" s="1"/>
      <c r="B367" s="1"/>
      <c r="C367" s="23"/>
      <c r="D367" s="23"/>
      <c r="E367" s="23"/>
      <c r="F367" s="1"/>
      <c r="G367" s="1"/>
      <c r="H367" s="1"/>
      <c r="I367" s="13"/>
      <c r="J367" s="13"/>
      <c r="K367" s="13"/>
    </row>
    <row r="368" spans="1:11" ht="15.75">
      <c r="A368" s="1"/>
      <c r="B368" s="1"/>
      <c r="C368" s="23"/>
      <c r="D368" s="23"/>
      <c r="E368" s="23"/>
      <c r="F368" s="1"/>
      <c r="G368" s="1"/>
      <c r="H368" s="1"/>
      <c r="I368" s="13"/>
      <c r="J368" s="13"/>
      <c r="K368" s="13"/>
    </row>
    <row r="369" spans="1:11" ht="15.75">
      <c r="A369" s="1"/>
      <c r="B369" s="1"/>
      <c r="C369" s="23"/>
      <c r="D369" s="23"/>
      <c r="E369" s="23"/>
      <c r="F369" s="1"/>
      <c r="G369" s="1"/>
      <c r="H369" s="1"/>
      <c r="I369" s="13"/>
      <c r="J369" s="13"/>
      <c r="K369" s="13"/>
    </row>
    <row r="370" spans="1:11" ht="15.75">
      <c r="A370" s="1"/>
      <c r="B370" s="1"/>
      <c r="C370" s="23"/>
      <c r="D370" s="23"/>
      <c r="E370" s="23"/>
      <c r="F370" s="1"/>
      <c r="G370" s="1"/>
      <c r="H370" s="1"/>
      <c r="I370" s="13"/>
      <c r="J370" s="13"/>
      <c r="K370" s="13"/>
    </row>
    <row r="371" spans="1:11" ht="15.75">
      <c r="A371" s="1"/>
      <c r="B371" s="1"/>
      <c r="C371" s="23"/>
      <c r="D371" s="23"/>
      <c r="E371" s="23"/>
      <c r="F371" s="1"/>
      <c r="G371" s="1"/>
      <c r="H371" s="1"/>
      <c r="I371" s="13"/>
      <c r="J371" s="13"/>
      <c r="K371" s="13"/>
    </row>
    <row r="372" spans="1:11" ht="15.75">
      <c r="A372" s="1"/>
      <c r="B372" s="1"/>
      <c r="C372" s="23"/>
      <c r="D372" s="23"/>
      <c r="E372" s="23"/>
      <c r="F372" s="1"/>
      <c r="G372" s="1"/>
      <c r="H372" s="1"/>
      <c r="I372" s="13"/>
      <c r="J372" s="13"/>
      <c r="K372" s="13"/>
    </row>
    <row r="373" spans="1:11" ht="15.75">
      <c r="A373" s="1"/>
      <c r="B373" s="1"/>
      <c r="C373" s="23"/>
      <c r="D373" s="23"/>
      <c r="E373" s="23"/>
      <c r="F373" s="1"/>
      <c r="G373" s="1"/>
      <c r="H373" s="1"/>
      <c r="I373" s="13"/>
      <c r="J373" s="13"/>
      <c r="K373" s="13"/>
    </row>
    <row r="374" spans="1:11" ht="15.75">
      <c r="A374" s="1"/>
      <c r="B374" s="1"/>
      <c r="C374" s="23"/>
      <c r="D374" s="23"/>
      <c r="E374" s="23"/>
      <c r="F374" s="1"/>
      <c r="G374" s="1"/>
      <c r="H374" s="1"/>
      <c r="I374" s="13"/>
      <c r="J374" s="13"/>
      <c r="K374" s="13"/>
    </row>
    <row r="375" spans="1:11" ht="15.75">
      <c r="A375" s="1"/>
      <c r="B375" s="1"/>
      <c r="C375" s="23"/>
      <c r="D375" s="23"/>
      <c r="E375" s="23"/>
      <c r="F375" s="1"/>
      <c r="G375" s="1"/>
      <c r="H375" s="1"/>
      <c r="I375" s="13"/>
      <c r="J375" s="13"/>
      <c r="K375" s="13"/>
    </row>
    <row r="376" spans="1:11" ht="15.75">
      <c r="A376" s="1"/>
      <c r="B376" s="1"/>
      <c r="C376" s="23"/>
      <c r="D376" s="23"/>
      <c r="E376" s="23"/>
      <c r="F376" s="1"/>
      <c r="G376" s="1"/>
      <c r="H376" s="1"/>
      <c r="I376" s="13"/>
      <c r="J376" s="13"/>
      <c r="K376" s="13"/>
    </row>
    <row r="377" spans="1:11" ht="15.75">
      <c r="A377" s="1"/>
      <c r="B377" s="1"/>
      <c r="C377" s="23"/>
      <c r="D377" s="23"/>
      <c r="E377" s="23"/>
      <c r="F377" s="1"/>
      <c r="G377" s="1"/>
      <c r="H377" s="1"/>
      <c r="I377" s="13"/>
      <c r="J377" s="13"/>
      <c r="K377" s="13"/>
    </row>
    <row r="378" spans="1:11" ht="15.75">
      <c r="A378" s="1"/>
      <c r="B378" s="1"/>
      <c r="C378" s="23"/>
      <c r="D378" s="23"/>
      <c r="E378" s="23"/>
      <c r="F378" s="1"/>
      <c r="G378" s="1"/>
      <c r="H378" s="1"/>
      <c r="I378" s="13"/>
      <c r="J378" s="13"/>
      <c r="K378" s="13"/>
    </row>
    <row r="379" spans="1:11" ht="15.75">
      <c r="A379" s="1"/>
      <c r="B379" s="1"/>
      <c r="C379" s="23"/>
      <c r="D379" s="23"/>
      <c r="E379" s="23"/>
      <c r="F379" s="1"/>
      <c r="G379" s="1"/>
      <c r="H379" s="1"/>
      <c r="I379" s="13"/>
      <c r="J379" s="13"/>
      <c r="K379" s="13"/>
    </row>
    <row r="380" spans="1:11" ht="15.75">
      <c r="A380" s="1"/>
      <c r="B380" s="1"/>
      <c r="C380" s="23"/>
      <c r="D380" s="23"/>
      <c r="E380" s="23"/>
      <c r="F380" s="1"/>
      <c r="G380" s="1"/>
      <c r="H380" s="1"/>
      <c r="I380" s="13"/>
      <c r="J380" s="13"/>
      <c r="K380" s="13"/>
    </row>
    <row r="381" spans="1:11" ht="15.75">
      <c r="A381" s="1"/>
      <c r="B381" s="1"/>
      <c r="C381" s="23"/>
      <c r="D381" s="23"/>
      <c r="E381" s="23"/>
      <c r="F381" s="1"/>
      <c r="G381" s="1"/>
      <c r="H381" s="1"/>
      <c r="I381" s="13"/>
      <c r="J381" s="13"/>
      <c r="K381" s="13"/>
    </row>
    <row r="382" spans="1:11" ht="15.75">
      <c r="A382" s="1"/>
      <c r="B382" s="1"/>
      <c r="C382" s="23"/>
      <c r="D382" s="23"/>
      <c r="E382" s="23"/>
      <c r="F382" s="1"/>
      <c r="G382" s="1"/>
      <c r="H382" s="1"/>
      <c r="I382" s="13"/>
      <c r="J382" s="13"/>
      <c r="K382" s="13"/>
    </row>
    <row r="383" spans="1:11" ht="15.75">
      <c r="A383" s="1"/>
      <c r="B383" s="1"/>
      <c r="C383" s="23"/>
      <c r="D383" s="23"/>
      <c r="E383" s="23"/>
      <c r="F383" s="1"/>
      <c r="G383" s="1"/>
      <c r="H383" s="1"/>
      <c r="I383" s="13"/>
      <c r="J383" s="13"/>
      <c r="K383" s="13"/>
    </row>
    <row r="384" spans="1:11" ht="15.75">
      <c r="A384" s="1"/>
      <c r="B384" s="1"/>
      <c r="C384" s="23"/>
      <c r="D384" s="23"/>
      <c r="E384" s="23"/>
      <c r="F384" s="1"/>
      <c r="G384" s="1"/>
      <c r="H384" s="1"/>
      <c r="I384" s="13"/>
      <c r="J384" s="13"/>
      <c r="K384" s="13"/>
    </row>
    <row r="385" spans="1:11" ht="15.75">
      <c r="A385" s="1"/>
      <c r="B385" s="1"/>
      <c r="C385" s="23"/>
      <c r="D385" s="23"/>
      <c r="E385" s="23"/>
      <c r="F385" s="1"/>
      <c r="G385" s="1"/>
      <c r="H385" s="1"/>
      <c r="I385" s="13"/>
      <c r="J385" s="13"/>
      <c r="K385" s="13"/>
    </row>
    <row r="386" spans="1:11" ht="15.75">
      <c r="A386" s="1"/>
      <c r="B386" s="1"/>
      <c r="C386" s="23"/>
      <c r="D386" s="23"/>
      <c r="E386" s="23"/>
      <c r="F386" s="1"/>
      <c r="G386" s="1"/>
      <c r="H386" s="1"/>
      <c r="I386" s="13"/>
      <c r="J386" s="13"/>
      <c r="K386" s="13"/>
    </row>
    <row r="387" spans="1:11" ht="15.75">
      <c r="A387" s="1"/>
      <c r="B387" s="1"/>
      <c r="C387" s="23"/>
      <c r="D387" s="23"/>
      <c r="E387" s="23"/>
      <c r="F387" s="1"/>
      <c r="G387" s="1"/>
      <c r="H387" s="1"/>
      <c r="I387" s="13"/>
      <c r="J387" s="13"/>
      <c r="K387" s="13"/>
    </row>
    <row r="388" spans="1:11" ht="15.75">
      <c r="A388" s="1"/>
      <c r="B388" s="1"/>
      <c r="C388" s="23"/>
      <c r="D388" s="23"/>
      <c r="E388" s="23"/>
      <c r="F388" s="1"/>
      <c r="G388" s="1"/>
      <c r="H388" s="1"/>
      <c r="I388" s="13"/>
      <c r="J388" s="13"/>
      <c r="K388" s="13"/>
    </row>
    <row r="389" spans="1:11" ht="15.75">
      <c r="A389" s="1"/>
      <c r="B389" s="1"/>
      <c r="C389" s="23"/>
      <c r="D389" s="23"/>
      <c r="E389" s="23"/>
      <c r="F389" s="1"/>
      <c r="G389" s="1"/>
      <c r="H389" s="1"/>
      <c r="I389" s="13"/>
      <c r="J389" s="13"/>
      <c r="K389" s="13"/>
    </row>
    <row r="390" spans="1:11" ht="15.75">
      <c r="A390" s="1"/>
      <c r="B390" s="1"/>
      <c r="C390" s="23"/>
      <c r="D390" s="23"/>
      <c r="E390" s="23"/>
      <c r="F390" s="1"/>
      <c r="G390" s="1"/>
      <c r="H390" s="1"/>
      <c r="I390" s="13"/>
      <c r="J390" s="13"/>
      <c r="K390" s="13"/>
    </row>
    <row r="391" spans="1:11" ht="15.75">
      <c r="A391" s="1"/>
      <c r="B391" s="1"/>
      <c r="C391" s="23"/>
      <c r="D391" s="23"/>
      <c r="E391" s="23"/>
      <c r="F391" s="1"/>
      <c r="G391" s="1"/>
      <c r="H391" s="1"/>
      <c r="I391" s="13"/>
      <c r="J391" s="13"/>
      <c r="K391" s="13"/>
    </row>
    <row r="392" spans="1:11" ht="15.75">
      <c r="A392" s="1"/>
      <c r="B392" s="1"/>
      <c r="C392" s="23"/>
      <c r="D392" s="23"/>
      <c r="E392" s="23"/>
      <c r="F392" s="1"/>
      <c r="G392" s="1"/>
      <c r="H392" s="1"/>
      <c r="I392" s="13"/>
      <c r="J392" s="13"/>
      <c r="K392" s="13"/>
    </row>
    <row r="393" spans="1:11" ht="15.75">
      <c r="A393" s="1"/>
      <c r="B393" s="1"/>
      <c r="C393" s="23"/>
      <c r="D393" s="23"/>
      <c r="E393" s="23"/>
      <c r="F393" s="1"/>
      <c r="G393" s="1"/>
      <c r="H393" s="1"/>
      <c r="I393" s="13"/>
      <c r="J393" s="13"/>
      <c r="K393" s="13"/>
    </row>
    <row r="394" spans="1:11" ht="15.75">
      <c r="A394" s="1"/>
      <c r="B394" s="1"/>
      <c r="C394" s="23"/>
      <c r="D394" s="23"/>
      <c r="E394" s="23"/>
      <c r="F394" s="1"/>
      <c r="G394" s="1"/>
      <c r="H394" s="1"/>
      <c r="I394" s="13"/>
      <c r="J394" s="13"/>
      <c r="K394" s="13"/>
    </row>
    <row r="395" spans="1:11" ht="15.75">
      <c r="A395" s="1"/>
      <c r="B395" s="1"/>
      <c r="C395" s="23"/>
      <c r="D395" s="23"/>
      <c r="E395" s="23"/>
      <c r="F395" s="1"/>
      <c r="G395" s="1"/>
      <c r="H395" s="1"/>
      <c r="I395" s="13"/>
      <c r="J395" s="13"/>
      <c r="K395" s="13"/>
    </row>
    <row r="396" spans="1:11" ht="15.75">
      <c r="A396" s="1"/>
      <c r="B396" s="1"/>
      <c r="C396" s="23"/>
      <c r="D396" s="23"/>
      <c r="E396" s="23"/>
      <c r="F396" s="1"/>
      <c r="G396" s="1"/>
      <c r="H396" s="1"/>
      <c r="I396" s="13"/>
      <c r="J396" s="13"/>
      <c r="K396" s="13"/>
    </row>
    <row r="397" spans="1:11" ht="15.75">
      <c r="A397" s="1"/>
      <c r="B397" s="1"/>
      <c r="C397" s="23"/>
      <c r="D397" s="23"/>
      <c r="E397" s="23"/>
      <c r="F397" s="1"/>
      <c r="G397" s="1"/>
      <c r="H397" s="1"/>
      <c r="I397" s="13"/>
      <c r="J397" s="13"/>
      <c r="K397" s="13"/>
    </row>
    <row r="398" spans="1:11" ht="15.75">
      <c r="A398" s="1"/>
      <c r="B398" s="1"/>
      <c r="C398" s="23"/>
      <c r="D398" s="23"/>
      <c r="E398" s="23"/>
      <c r="F398" s="1"/>
      <c r="G398" s="1"/>
      <c r="H398" s="1"/>
      <c r="I398" s="13"/>
      <c r="J398" s="13"/>
      <c r="K398" s="13"/>
    </row>
    <row r="399" spans="1:11" ht="15.75">
      <c r="A399" s="1"/>
      <c r="B399" s="1"/>
      <c r="C399" s="23"/>
      <c r="D399" s="23"/>
      <c r="E399" s="23"/>
      <c r="F399" s="1"/>
      <c r="G399" s="1"/>
      <c r="H399" s="1"/>
      <c r="I399" s="13"/>
      <c r="J399" s="13"/>
      <c r="K399" s="13"/>
    </row>
    <row r="400" spans="1:11" ht="15.75">
      <c r="A400" s="1"/>
      <c r="B400" s="1"/>
      <c r="C400" s="23"/>
      <c r="D400" s="23"/>
      <c r="E400" s="23"/>
      <c r="F400" s="1"/>
      <c r="G400" s="1"/>
      <c r="H400" s="1"/>
      <c r="I400" s="13"/>
      <c r="J400" s="13"/>
      <c r="K400" s="13"/>
    </row>
    <row r="401" spans="1:11" ht="15.75">
      <c r="A401" s="1"/>
      <c r="B401" s="1"/>
      <c r="C401" s="23"/>
      <c r="D401" s="23"/>
      <c r="E401" s="23"/>
      <c r="F401" s="1"/>
      <c r="G401" s="1"/>
      <c r="H401" s="1"/>
      <c r="I401" s="13"/>
      <c r="J401" s="13"/>
      <c r="K401" s="13"/>
    </row>
    <row r="402" spans="1:11" ht="15.75">
      <c r="A402" s="1"/>
      <c r="B402" s="1"/>
      <c r="C402" s="23"/>
      <c r="D402" s="23"/>
      <c r="E402" s="23"/>
      <c r="F402" s="1"/>
      <c r="G402" s="1"/>
      <c r="H402" s="1"/>
      <c r="I402" s="13"/>
      <c r="J402" s="13"/>
      <c r="K402" s="13"/>
    </row>
    <row r="403" spans="1:11" ht="15.75">
      <c r="A403" s="1"/>
      <c r="B403" s="1"/>
      <c r="C403" s="23"/>
      <c r="D403" s="23"/>
      <c r="E403" s="23"/>
      <c r="F403" s="1"/>
      <c r="G403" s="1"/>
      <c r="H403" s="1"/>
      <c r="I403" s="13"/>
      <c r="J403" s="13"/>
      <c r="K403" s="13"/>
    </row>
    <row r="404" spans="1:11" ht="15.75">
      <c r="A404" s="1"/>
      <c r="B404" s="1"/>
      <c r="C404" s="23"/>
      <c r="D404" s="23"/>
      <c r="E404" s="23"/>
      <c r="F404" s="1"/>
      <c r="G404" s="1"/>
      <c r="H404" s="1"/>
      <c r="I404" s="13"/>
      <c r="J404" s="13"/>
      <c r="K404" s="13"/>
    </row>
    <row r="405" spans="1:11" ht="15.75">
      <c r="A405" s="1"/>
      <c r="B405" s="1"/>
      <c r="C405" s="23"/>
      <c r="D405" s="23"/>
      <c r="E405" s="23"/>
      <c r="F405" s="1"/>
      <c r="G405" s="1"/>
      <c r="H405" s="1"/>
      <c r="I405" s="13"/>
      <c r="J405" s="13"/>
      <c r="K405" s="13"/>
    </row>
    <row r="406" spans="1:11" ht="15.75">
      <c r="A406" s="1"/>
      <c r="B406" s="1"/>
      <c r="C406" s="23"/>
      <c r="D406" s="23"/>
      <c r="E406" s="23"/>
      <c r="F406" s="1"/>
      <c r="G406" s="1"/>
      <c r="H406" s="1"/>
      <c r="I406" s="13"/>
      <c r="J406" s="13"/>
      <c r="K406" s="13"/>
    </row>
    <row r="407" spans="1:11" ht="15.75">
      <c r="A407" s="1"/>
      <c r="B407" s="1"/>
      <c r="C407" s="23"/>
      <c r="D407" s="23"/>
      <c r="E407" s="23"/>
      <c r="F407" s="1"/>
      <c r="G407" s="1"/>
      <c r="H407" s="1"/>
      <c r="I407" s="13"/>
      <c r="J407" s="13"/>
      <c r="K407" s="13"/>
    </row>
    <row r="408" spans="1:11" ht="15.75">
      <c r="A408" s="1"/>
      <c r="B408" s="1"/>
      <c r="C408" s="23"/>
      <c r="D408" s="23"/>
      <c r="E408" s="23"/>
      <c r="F408" s="1"/>
      <c r="G408" s="1"/>
      <c r="H408" s="1"/>
      <c r="I408" s="13"/>
      <c r="J408" s="13"/>
      <c r="K408" s="13"/>
    </row>
    <row r="409" spans="1:11" ht="15.75">
      <c r="A409" s="1"/>
      <c r="B409" s="1"/>
      <c r="C409" s="23"/>
      <c r="D409" s="23"/>
      <c r="E409" s="23"/>
      <c r="F409" s="1"/>
      <c r="G409" s="1"/>
      <c r="H409" s="1"/>
      <c r="I409" s="13"/>
      <c r="J409" s="13"/>
      <c r="K409" s="13"/>
    </row>
    <row r="410" spans="1:11" ht="15.75">
      <c r="A410" s="1"/>
      <c r="B410" s="1"/>
      <c r="C410" s="23"/>
      <c r="D410" s="23"/>
      <c r="E410" s="23"/>
      <c r="F410" s="1"/>
      <c r="G410" s="1"/>
      <c r="H410" s="1"/>
      <c r="I410" s="13"/>
      <c r="J410" s="13"/>
      <c r="K410" s="13"/>
    </row>
    <row r="411" spans="1:11" ht="15.75">
      <c r="A411" s="1"/>
      <c r="B411" s="1"/>
      <c r="C411" s="23"/>
      <c r="D411" s="23"/>
      <c r="E411" s="23"/>
      <c r="F411" s="1"/>
      <c r="G411" s="1"/>
      <c r="H411" s="1"/>
      <c r="I411" s="13"/>
      <c r="J411" s="13"/>
      <c r="K411" s="13"/>
    </row>
    <row r="412" spans="1:11" ht="15.75">
      <c r="A412" s="1"/>
      <c r="B412" s="1"/>
      <c r="C412" s="23"/>
      <c r="D412" s="23"/>
      <c r="E412" s="23"/>
      <c r="F412" s="1"/>
      <c r="G412" s="1"/>
      <c r="H412" s="1"/>
      <c r="I412" s="13"/>
      <c r="J412" s="13"/>
      <c r="K412" s="13"/>
    </row>
    <row r="413" spans="1:11" ht="15.75">
      <c r="A413" s="1"/>
      <c r="B413" s="1"/>
      <c r="C413" s="23"/>
      <c r="D413" s="23"/>
      <c r="E413" s="23"/>
      <c r="F413" s="1"/>
      <c r="G413" s="1"/>
      <c r="H413" s="1"/>
      <c r="I413" s="13"/>
      <c r="J413" s="13"/>
      <c r="K413" s="13"/>
    </row>
    <row r="414" spans="1:11" ht="15.75">
      <c r="A414" s="1"/>
      <c r="B414" s="1"/>
      <c r="C414" s="23"/>
      <c r="D414" s="23"/>
      <c r="E414" s="23"/>
      <c r="F414" s="1"/>
      <c r="G414" s="1"/>
      <c r="H414" s="1"/>
      <c r="I414" s="13"/>
      <c r="J414" s="13"/>
      <c r="K414" s="13"/>
    </row>
    <row r="415" spans="1:11" ht="15.75">
      <c r="A415" s="1"/>
      <c r="B415" s="1"/>
      <c r="C415" s="23"/>
      <c r="D415" s="23"/>
      <c r="E415" s="23"/>
      <c r="F415" s="1"/>
      <c r="G415" s="1"/>
      <c r="H415" s="1"/>
      <c r="I415" s="13"/>
      <c r="J415" s="13"/>
      <c r="K415" s="13"/>
    </row>
    <row r="416" spans="1:11" ht="15.75">
      <c r="A416" s="1"/>
      <c r="B416" s="1"/>
      <c r="C416" s="23"/>
      <c r="D416" s="23"/>
      <c r="E416" s="23"/>
      <c r="F416" s="1"/>
      <c r="G416" s="1"/>
      <c r="H416" s="1"/>
      <c r="I416" s="13"/>
      <c r="J416" s="13"/>
      <c r="K416" s="13"/>
    </row>
    <row r="417" spans="1:11" ht="15.75">
      <c r="A417" s="1"/>
      <c r="B417" s="1"/>
      <c r="C417" s="23"/>
      <c r="D417" s="23"/>
      <c r="E417" s="23"/>
      <c r="F417" s="1"/>
      <c r="G417" s="1"/>
      <c r="H417" s="1"/>
      <c r="I417" s="13"/>
      <c r="J417" s="13"/>
      <c r="K417" s="13"/>
    </row>
    <row r="418" spans="1:11" ht="15.75">
      <c r="A418" s="1"/>
      <c r="B418" s="1"/>
      <c r="C418" s="23"/>
      <c r="D418" s="23"/>
      <c r="E418" s="23"/>
      <c r="F418" s="1"/>
      <c r="G418" s="1"/>
      <c r="H418" s="1"/>
      <c r="I418" s="13"/>
      <c r="J418" s="13"/>
      <c r="K418" s="13"/>
    </row>
    <row r="419" spans="1:11" ht="15.75">
      <c r="A419" s="1"/>
      <c r="B419" s="1"/>
      <c r="C419" s="23"/>
      <c r="D419" s="23"/>
      <c r="E419" s="23"/>
      <c r="F419" s="1"/>
      <c r="G419" s="1"/>
      <c r="H419" s="1"/>
      <c r="I419" s="13"/>
      <c r="J419" s="13"/>
      <c r="K419" s="13"/>
    </row>
    <row r="420" spans="1:11" ht="15.75">
      <c r="A420" s="1"/>
      <c r="B420" s="1"/>
      <c r="C420" s="23"/>
      <c r="D420" s="23"/>
      <c r="E420" s="23"/>
      <c r="F420" s="1"/>
      <c r="G420" s="1"/>
      <c r="H420" s="1"/>
      <c r="I420" s="13"/>
      <c r="J420" s="13"/>
      <c r="K420" s="13"/>
    </row>
    <row r="421" spans="1:11" ht="15.75">
      <c r="A421" s="1"/>
      <c r="B421" s="1"/>
      <c r="C421" s="23"/>
      <c r="D421" s="23"/>
      <c r="E421" s="23"/>
      <c r="F421" s="1"/>
      <c r="G421" s="1"/>
      <c r="H421" s="1"/>
      <c r="I421" s="13"/>
      <c r="J421" s="13"/>
      <c r="K421" s="13"/>
    </row>
    <row r="422" spans="1:11" ht="15.75">
      <c r="A422" s="1"/>
      <c r="B422" s="1"/>
      <c r="C422" s="23"/>
      <c r="D422" s="23"/>
      <c r="E422" s="23"/>
      <c r="F422" s="1"/>
      <c r="G422" s="1"/>
      <c r="H422" s="1"/>
      <c r="I422" s="13"/>
      <c r="J422" s="13"/>
      <c r="K422" s="13"/>
    </row>
    <row r="423" spans="1:11" ht="15.75">
      <c r="A423" s="1"/>
      <c r="B423" s="1"/>
      <c r="C423" s="23"/>
      <c r="D423" s="23"/>
      <c r="E423" s="23"/>
      <c r="F423" s="1"/>
      <c r="G423" s="1"/>
      <c r="H423" s="1"/>
      <c r="I423" s="13"/>
      <c r="J423" s="13"/>
      <c r="K423" s="13"/>
    </row>
    <row r="424" spans="1:11" ht="15.75">
      <c r="A424" s="1"/>
      <c r="B424" s="1"/>
      <c r="C424" s="23"/>
      <c r="D424" s="23"/>
      <c r="E424" s="23"/>
      <c r="F424" s="1"/>
      <c r="G424" s="1"/>
      <c r="H424" s="1"/>
      <c r="I424" s="13"/>
      <c r="J424" s="13"/>
      <c r="K424" s="13"/>
    </row>
    <row r="425" spans="1:11" ht="15.75">
      <c r="A425" s="1"/>
      <c r="B425" s="1"/>
      <c r="C425" s="23"/>
      <c r="D425" s="23"/>
      <c r="E425" s="23"/>
      <c r="F425" s="1"/>
      <c r="G425" s="1"/>
      <c r="H425" s="1"/>
      <c r="I425" s="13"/>
      <c r="J425" s="13"/>
      <c r="K425" s="13"/>
    </row>
    <row r="426" spans="1:11" ht="15.75">
      <c r="A426" s="1"/>
      <c r="B426" s="1"/>
      <c r="C426" s="23"/>
      <c r="D426" s="23"/>
      <c r="E426" s="23"/>
      <c r="F426" s="1"/>
      <c r="G426" s="1"/>
      <c r="H426" s="1"/>
      <c r="I426" s="13"/>
      <c r="J426" s="13"/>
      <c r="K426" s="13"/>
    </row>
    <row r="427" spans="1:11" ht="15.75">
      <c r="A427" s="1"/>
      <c r="B427" s="1"/>
      <c r="C427" s="23"/>
      <c r="D427" s="23"/>
      <c r="E427" s="23"/>
      <c r="F427" s="1"/>
      <c r="G427" s="1"/>
      <c r="H427" s="1"/>
      <c r="I427" s="13"/>
      <c r="J427" s="13"/>
      <c r="K427" s="13"/>
    </row>
    <row r="428" spans="1:11" ht="15.75">
      <c r="A428" s="1"/>
      <c r="B428" s="1"/>
      <c r="C428" s="23"/>
      <c r="D428" s="23"/>
      <c r="E428" s="23"/>
      <c r="F428" s="1"/>
      <c r="G428" s="1"/>
      <c r="H428" s="1"/>
      <c r="I428" s="13"/>
      <c r="J428" s="13"/>
      <c r="K428" s="13"/>
    </row>
    <row r="429" spans="1:11" ht="15.75">
      <c r="A429" s="1"/>
      <c r="B429" s="1"/>
      <c r="C429" s="23"/>
      <c r="D429" s="23"/>
      <c r="E429" s="23"/>
      <c r="F429" s="1"/>
      <c r="G429" s="1"/>
      <c r="H429" s="1"/>
      <c r="I429" s="13"/>
      <c r="J429" s="13"/>
      <c r="K429" s="13"/>
    </row>
    <row r="430" spans="1:11" ht="15.75">
      <c r="A430" s="1"/>
      <c r="B430" s="1"/>
      <c r="C430" s="23"/>
      <c r="D430" s="23"/>
      <c r="E430" s="23"/>
      <c r="F430" s="1"/>
      <c r="G430" s="1"/>
      <c r="H430" s="1"/>
      <c r="I430" s="13"/>
      <c r="J430" s="13"/>
      <c r="K430" s="13"/>
    </row>
    <row r="431" spans="1:11" ht="15.75">
      <c r="A431" s="1"/>
      <c r="B431" s="1"/>
      <c r="C431" s="23"/>
      <c r="D431" s="23"/>
      <c r="E431" s="23"/>
      <c r="F431" s="1"/>
      <c r="G431" s="1"/>
      <c r="H431" s="1"/>
      <c r="I431" s="13"/>
      <c r="J431" s="13"/>
      <c r="K431" s="13"/>
    </row>
    <row r="432" spans="1:11" ht="15.75">
      <c r="A432" s="1"/>
      <c r="B432" s="1"/>
      <c r="C432" s="23"/>
      <c r="D432" s="23"/>
      <c r="E432" s="23"/>
      <c r="F432" s="1"/>
      <c r="G432" s="1"/>
      <c r="H432" s="1"/>
      <c r="I432" s="13"/>
      <c r="J432" s="13"/>
      <c r="K432" s="13"/>
    </row>
    <row r="433" spans="1:11" ht="15.75">
      <c r="A433" s="1"/>
      <c r="B433" s="1"/>
      <c r="C433" s="23"/>
      <c r="D433" s="23"/>
      <c r="E433" s="23"/>
      <c r="F433" s="1"/>
      <c r="G433" s="1"/>
      <c r="H433" s="1"/>
      <c r="I433" s="13"/>
      <c r="J433" s="13"/>
      <c r="K433" s="13"/>
    </row>
    <row r="434" spans="1:11" ht="15.75">
      <c r="A434" s="1"/>
      <c r="B434" s="1"/>
      <c r="C434" s="23"/>
      <c r="D434" s="23"/>
      <c r="E434" s="23"/>
      <c r="F434" s="1"/>
      <c r="G434" s="1"/>
      <c r="H434" s="1"/>
      <c r="I434" s="13"/>
      <c r="J434" s="13"/>
      <c r="K434" s="13"/>
    </row>
    <row r="435" spans="1:11" ht="15.75">
      <c r="A435" s="1"/>
      <c r="B435" s="1"/>
      <c r="C435" s="23"/>
      <c r="D435" s="23"/>
      <c r="E435" s="23"/>
      <c r="F435" s="1"/>
      <c r="G435" s="1"/>
      <c r="H435" s="1"/>
      <c r="I435" s="13"/>
      <c r="J435" s="13"/>
      <c r="K435" s="13"/>
    </row>
    <row r="436" spans="1:11" ht="15.75">
      <c r="A436" s="1"/>
      <c r="B436" s="1"/>
      <c r="C436" s="23"/>
      <c r="D436" s="23"/>
      <c r="E436" s="23"/>
      <c r="F436" s="1"/>
      <c r="G436" s="1"/>
      <c r="H436" s="1"/>
      <c r="I436" s="13"/>
      <c r="J436" s="13"/>
      <c r="K436" s="13"/>
    </row>
    <row r="437" spans="1:11" ht="15.75">
      <c r="A437" s="1"/>
      <c r="B437" s="1"/>
      <c r="C437" s="23"/>
      <c r="D437" s="23"/>
      <c r="E437" s="23"/>
      <c r="F437" s="1"/>
      <c r="G437" s="1"/>
      <c r="H437" s="1"/>
      <c r="I437" s="13"/>
      <c r="J437" s="13"/>
      <c r="K437" s="13"/>
    </row>
    <row r="438" spans="1:11" ht="15.75">
      <c r="A438" s="1"/>
      <c r="B438" s="1"/>
      <c r="C438" s="23"/>
      <c r="D438" s="23"/>
      <c r="E438" s="23"/>
      <c r="F438" s="1"/>
      <c r="G438" s="1"/>
      <c r="H438" s="1"/>
      <c r="I438" s="13"/>
      <c r="J438" s="13"/>
      <c r="K438" s="13"/>
    </row>
    <row r="439" spans="1:11" ht="15.75">
      <c r="A439" s="1"/>
      <c r="B439" s="1"/>
      <c r="C439" s="23"/>
      <c r="D439" s="23"/>
      <c r="E439" s="23"/>
      <c r="F439" s="1"/>
      <c r="G439" s="1"/>
      <c r="H439" s="1"/>
      <c r="I439" s="13"/>
      <c r="J439" s="13"/>
      <c r="K439" s="13"/>
    </row>
    <row r="440" spans="1:11" ht="15.75">
      <c r="A440" s="1"/>
      <c r="B440" s="1"/>
      <c r="C440" s="23"/>
      <c r="D440" s="23"/>
      <c r="E440" s="23"/>
      <c r="F440" s="1"/>
      <c r="G440" s="1"/>
      <c r="H440" s="1"/>
      <c r="I440" s="13"/>
      <c r="J440" s="13"/>
      <c r="K440" s="13"/>
    </row>
    <row r="441" spans="1:11" ht="15.75">
      <c r="A441" s="1"/>
      <c r="B441" s="1"/>
      <c r="C441" s="23"/>
      <c r="D441" s="23"/>
      <c r="E441" s="23"/>
      <c r="F441" s="1"/>
      <c r="G441" s="1"/>
      <c r="H441" s="1"/>
      <c r="I441" s="13"/>
      <c r="J441" s="13"/>
      <c r="K441" s="13"/>
    </row>
    <row r="442" spans="1:11" ht="15.75">
      <c r="A442" s="1"/>
      <c r="B442" s="1"/>
      <c r="C442" s="23"/>
      <c r="D442" s="23"/>
      <c r="E442" s="23"/>
      <c r="F442" s="1"/>
      <c r="G442" s="1"/>
      <c r="H442" s="1"/>
      <c r="I442" s="13"/>
      <c r="J442" s="13"/>
      <c r="K442" s="13"/>
    </row>
    <row r="443" spans="1:11" ht="15.75">
      <c r="A443" s="1"/>
      <c r="B443" s="1"/>
      <c r="C443" s="23"/>
      <c r="D443" s="23"/>
      <c r="E443" s="23"/>
      <c r="F443" s="1"/>
      <c r="G443" s="1"/>
      <c r="H443" s="1"/>
      <c r="I443" s="13"/>
      <c r="J443" s="13"/>
      <c r="K443" s="13"/>
    </row>
    <row r="444" spans="1:11" ht="15.75">
      <c r="A444" s="1"/>
      <c r="B444" s="1"/>
      <c r="C444" s="23"/>
      <c r="D444" s="23"/>
      <c r="E444" s="23"/>
      <c r="F444" s="1"/>
      <c r="G444" s="1"/>
      <c r="H444" s="1"/>
      <c r="I444" s="13"/>
      <c r="J444" s="13"/>
      <c r="K444" s="13"/>
    </row>
    <row r="445" spans="1:11" ht="15.75">
      <c r="A445" s="1"/>
      <c r="B445" s="1"/>
      <c r="C445" s="23"/>
      <c r="D445" s="23"/>
      <c r="E445" s="23"/>
      <c r="F445" s="1"/>
      <c r="G445" s="1"/>
      <c r="H445" s="1"/>
      <c r="I445" s="13"/>
      <c r="J445" s="13"/>
      <c r="K445" s="13"/>
    </row>
    <row r="446" spans="1:11" ht="15.75">
      <c r="A446" s="1"/>
      <c r="B446" s="1"/>
      <c r="C446" s="23"/>
      <c r="D446" s="23"/>
      <c r="E446" s="23"/>
      <c r="F446" s="1"/>
      <c r="G446" s="1"/>
      <c r="H446" s="1"/>
      <c r="I446" s="13"/>
      <c r="J446" s="13"/>
      <c r="K446" s="13"/>
    </row>
    <row r="447" spans="1:11" ht="15.75">
      <c r="A447" s="1"/>
      <c r="B447" s="1"/>
      <c r="C447" s="23"/>
      <c r="D447" s="23"/>
      <c r="E447" s="23"/>
      <c r="F447" s="1"/>
      <c r="G447" s="1"/>
      <c r="H447" s="1"/>
      <c r="I447" s="13"/>
      <c r="J447" s="13"/>
      <c r="K447" s="13"/>
    </row>
    <row r="448" spans="1:11" ht="15.75">
      <c r="A448" s="1"/>
      <c r="B448" s="1"/>
      <c r="C448" s="23"/>
      <c r="D448" s="23"/>
      <c r="E448" s="23"/>
      <c r="F448" s="1"/>
      <c r="G448" s="1"/>
      <c r="H448" s="1"/>
      <c r="I448" s="13"/>
      <c r="J448" s="13"/>
      <c r="K448" s="13"/>
    </row>
    <row r="449" spans="1:11" ht="15.75">
      <c r="A449" s="1"/>
      <c r="B449" s="1"/>
      <c r="C449" s="23"/>
      <c r="D449" s="23"/>
      <c r="E449" s="23"/>
      <c r="F449" s="1"/>
      <c r="G449" s="1"/>
      <c r="H449" s="1"/>
      <c r="I449" s="13"/>
      <c r="J449" s="13"/>
      <c r="K449" s="13"/>
    </row>
    <row r="450" spans="1:11" ht="15.75">
      <c r="A450" s="1"/>
      <c r="B450" s="1"/>
      <c r="C450" s="23"/>
      <c r="D450" s="23"/>
      <c r="E450" s="23"/>
      <c r="F450" s="1"/>
      <c r="G450" s="1"/>
      <c r="H450" s="1"/>
      <c r="I450" s="13"/>
      <c r="J450" s="13"/>
      <c r="K450" s="13"/>
    </row>
    <row r="451" spans="1:11" ht="15.75">
      <c r="A451" s="1"/>
      <c r="B451" s="1"/>
      <c r="C451" s="23"/>
      <c r="D451" s="23"/>
      <c r="E451" s="23"/>
      <c r="F451" s="1"/>
      <c r="G451" s="1"/>
      <c r="H451" s="1"/>
      <c r="I451" s="13"/>
      <c r="J451" s="13"/>
      <c r="K451" s="13"/>
    </row>
    <row r="452" spans="1:11" ht="15.75">
      <c r="A452" s="1"/>
      <c r="B452" s="1"/>
      <c r="C452" s="23"/>
      <c r="D452" s="23"/>
      <c r="E452" s="23"/>
      <c r="F452" s="1"/>
      <c r="G452" s="1"/>
      <c r="H452" s="1"/>
      <c r="I452" s="13"/>
      <c r="J452" s="13"/>
      <c r="K452" s="13"/>
    </row>
    <row r="453" spans="1:11" ht="15.75">
      <c r="A453" s="1"/>
      <c r="B453" s="1"/>
      <c r="C453" s="23"/>
      <c r="D453" s="23"/>
      <c r="E453" s="23"/>
      <c r="F453" s="1"/>
      <c r="G453" s="1"/>
      <c r="H453" s="1"/>
      <c r="I453" s="13"/>
      <c r="J453" s="13"/>
      <c r="K453" s="13"/>
    </row>
    <row r="454" spans="1:11" ht="15.75">
      <c r="A454" s="1"/>
      <c r="B454" s="1"/>
      <c r="C454" s="23"/>
      <c r="D454" s="23"/>
      <c r="E454" s="23"/>
      <c r="F454" s="1"/>
      <c r="G454" s="1"/>
      <c r="H454" s="1"/>
      <c r="I454" s="13"/>
      <c r="J454" s="13"/>
      <c r="K454" s="13"/>
    </row>
    <row r="455" spans="1:11" ht="15.75">
      <c r="A455" s="1"/>
      <c r="B455" s="1"/>
      <c r="C455" s="23"/>
      <c r="D455" s="23"/>
      <c r="E455" s="23"/>
      <c r="F455" s="1"/>
      <c r="G455" s="1"/>
      <c r="H455" s="1"/>
      <c r="I455" s="13"/>
      <c r="J455" s="13"/>
      <c r="K455" s="13"/>
    </row>
    <row r="456" spans="1:11" ht="15.75">
      <c r="A456" s="1"/>
      <c r="B456" s="1"/>
      <c r="C456" s="23"/>
      <c r="D456" s="23"/>
      <c r="E456" s="23"/>
      <c r="F456" s="1"/>
      <c r="G456" s="1"/>
      <c r="H456" s="1"/>
      <c r="I456" s="13"/>
      <c r="J456" s="13"/>
      <c r="K456" s="13"/>
    </row>
    <row r="457" spans="1:11" ht="15.75">
      <c r="A457" s="1"/>
      <c r="B457" s="1"/>
      <c r="C457" s="23"/>
      <c r="D457" s="23"/>
      <c r="E457" s="23"/>
      <c r="F457" s="1"/>
      <c r="G457" s="1"/>
      <c r="H457" s="1"/>
      <c r="I457" s="13"/>
      <c r="J457" s="13"/>
      <c r="K457" s="13"/>
    </row>
    <row r="458" spans="1:11" ht="15.75">
      <c r="A458" s="1"/>
      <c r="B458" s="1"/>
      <c r="C458" s="23"/>
      <c r="D458" s="23"/>
      <c r="E458" s="23"/>
      <c r="F458" s="1"/>
      <c r="G458" s="1"/>
      <c r="H458" s="1"/>
      <c r="I458" s="13"/>
      <c r="J458" s="13"/>
      <c r="K458" s="13"/>
    </row>
    <row r="459" spans="1:11" ht="15.75">
      <c r="A459" s="1"/>
      <c r="B459" s="1"/>
      <c r="C459" s="23"/>
      <c r="D459" s="23"/>
      <c r="E459" s="23"/>
      <c r="F459" s="1"/>
      <c r="G459" s="1"/>
      <c r="H459" s="1"/>
      <c r="I459" s="13"/>
      <c r="J459" s="13"/>
      <c r="K459" s="13"/>
    </row>
    <row r="460" spans="1:11" ht="15.75">
      <c r="A460" s="1"/>
      <c r="B460" s="1"/>
      <c r="C460" s="23"/>
      <c r="D460" s="23"/>
      <c r="E460" s="23"/>
      <c r="F460" s="1"/>
      <c r="G460" s="1"/>
      <c r="H460" s="1"/>
      <c r="I460" s="13"/>
      <c r="J460" s="13"/>
      <c r="K460" s="13"/>
    </row>
    <row r="461" spans="1:11" ht="15.75">
      <c r="A461" s="1"/>
      <c r="B461" s="1"/>
      <c r="C461" s="23"/>
      <c r="D461" s="23"/>
      <c r="E461" s="23"/>
      <c r="F461" s="1"/>
      <c r="G461" s="1"/>
      <c r="H461" s="1"/>
      <c r="I461" s="13"/>
      <c r="J461" s="13"/>
      <c r="K461" s="13"/>
    </row>
    <row r="462" spans="1:11" ht="15.75">
      <c r="A462" s="1"/>
      <c r="B462" s="1"/>
      <c r="C462" s="23"/>
      <c r="D462" s="23"/>
      <c r="E462" s="23"/>
      <c r="F462" s="1"/>
      <c r="G462" s="1"/>
      <c r="H462" s="1"/>
      <c r="I462" s="13"/>
      <c r="J462" s="13"/>
      <c r="K462" s="13"/>
    </row>
    <row r="463" spans="1:11" ht="15.75">
      <c r="A463" s="1"/>
      <c r="B463" s="1"/>
      <c r="C463" s="23"/>
      <c r="D463" s="23"/>
      <c r="E463" s="23"/>
      <c r="F463" s="1"/>
      <c r="G463" s="1"/>
      <c r="H463" s="1"/>
      <c r="I463" s="13"/>
      <c r="J463" s="13"/>
      <c r="K463" s="13"/>
    </row>
    <row r="464" spans="1:11" ht="15.75">
      <c r="A464" s="1"/>
      <c r="B464" s="1"/>
      <c r="C464" s="23"/>
      <c r="D464" s="23"/>
      <c r="E464" s="23"/>
      <c r="F464" s="1"/>
      <c r="G464" s="1"/>
      <c r="H464" s="1"/>
      <c r="I464" s="13"/>
      <c r="J464" s="13"/>
      <c r="K464" s="13"/>
    </row>
    <row r="465" spans="1:11" ht="15.75">
      <c r="A465" s="1"/>
      <c r="B465" s="1"/>
      <c r="C465" s="23"/>
      <c r="D465" s="23"/>
      <c r="E465" s="23"/>
      <c r="F465" s="1"/>
      <c r="G465" s="1"/>
      <c r="H465" s="1"/>
      <c r="I465" s="13"/>
      <c r="J465" s="13"/>
      <c r="K465" s="13"/>
    </row>
    <row r="466" spans="1:11" ht="15.75">
      <c r="A466" s="1"/>
      <c r="B466" s="1"/>
      <c r="C466" s="23"/>
      <c r="D466" s="23"/>
      <c r="E466" s="23"/>
      <c r="F466" s="1"/>
      <c r="G466" s="1"/>
      <c r="H466" s="1"/>
      <c r="I466" s="13"/>
      <c r="J466" s="13"/>
      <c r="K466" s="13"/>
    </row>
    <row r="467" spans="1:11" ht="15.75">
      <c r="A467" s="1"/>
      <c r="B467" s="1"/>
      <c r="C467" s="23"/>
      <c r="D467" s="23"/>
      <c r="E467" s="23"/>
      <c r="F467" s="1"/>
      <c r="G467" s="1"/>
      <c r="H467" s="1"/>
      <c r="I467" s="13"/>
      <c r="J467" s="13"/>
      <c r="K467" s="13"/>
    </row>
    <row r="468" spans="1:11" ht="15.75">
      <c r="A468" s="1"/>
      <c r="B468" s="1"/>
      <c r="C468" s="23"/>
      <c r="D468" s="23"/>
      <c r="E468" s="23"/>
      <c r="F468" s="1"/>
      <c r="G468" s="1"/>
      <c r="H468" s="1"/>
      <c r="I468" s="13"/>
      <c r="J468" s="13"/>
      <c r="K468" s="13"/>
    </row>
    <row r="469" spans="1:11" ht="15.75">
      <c r="A469" s="1"/>
      <c r="B469" s="1"/>
      <c r="C469" s="23"/>
      <c r="D469" s="23"/>
      <c r="E469" s="23"/>
      <c r="F469" s="1"/>
      <c r="G469" s="1"/>
      <c r="H469" s="1"/>
      <c r="I469" s="13"/>
      <c r="J469" s="13"/>
      <c r="K469" s="13"/>
    </row>
    <row r="470" spans="1:11" ht="15.75">
      <c r="A470" s="1"/>
      <c r="B470" s="1"/>
      <c r="C470" s="23"/>
      <c r="D470" s="23"/>
      <c r="E470" s="23"/>
      <c r="F470" s="1"/>
      <c r="G470" s="1"/>
      <c r="H470" s="1"/>
      <c r="I470" s="13"/>
      <c r="J470" s="13"/>
      <c r="K470" s="13"/>
    </row>
    <row r="471" spans="1:11" ht="15.75">
      <c r="A471" s="1"/>
      <c r="B471" s="1"/>
      <c r="C471" s="23"/>
      <c r="D471" s="23"/>
      <c r="E471" s="23"/>
      <c r="F471" s="1"/>
      <c r="G471" s="1"/>
      <c r="H471" s="1"/>
      <c r="I471" s="13"/>
      <c r="J471" s="13"/>
      <c r="K471" s="13"/>
    </row>
    <row r="472" spans="1:11" ht="15.75">
      <c r="A472" s="1"/>
      <c r="B472" s="1"/>
      <c r="C472" s="23"/>
      <c r="D472" s="23"/>
      <c r="E472" s="23"/>
      <c r="F472" s="1"/>
      <c r="G472" s="1"/>
      <c r="H472" s="1"/>
      <c r="I472" s="13"/>
      <c r="J472" s="13"/>
      <c r="K472" s="13"/>
    </row>
    <row r="473" spans="1:11" ht="15.75">
      <c r="A473" s="1"/>
      <c r="B473" s="1"/>
      <c r="C473" s="23"/>
      <c r="D473" s="23"/>
      <c r="E473" s="23"/>
      <c r="F473" s="1"/>
      <c r="G473" s="1"/>
      <c r="H473" s="1"/>
      <c r="I473" s="13"/>
      <c r="J473" s="13"/>
      <c r="K473" s="13"/>
    </row>
    <row r="474" spans="1:11" ht="15.75">
      <c r="A474" s="1"/>
      <c r="B474" s="1"/>
      <c r="C474" s="23"/>
      <c r="D474" s="23"/>
      <c r="E474" s="23"/>
      <c r="F474" s="1"/>
      <c r="G474" s="1"/>
      <c r="H474" s="1"/>
      <c r="I474" s="13"/>
      <c r="J474" s="13"/>
      <c r="K474" s="13"/>
    </row>
    <row r="475" spans="1:11" ht="15.75">
      <c r="A475" s="1"/>
      <c r="B475" s="1"/>
      <c r="C475" s="23"/>
      <c r="D475" s="23"/>
      <c r="E475" s="23"/>
      <c r="F475" s="1"/>
      <c r="G475" s="1"/>
      <c r="H475" s="1"/>
      <c r="I475" s="13"/>
      <c r="J475" s="13"/>
      <c r="K475" s="13"/>
    </row>
    <row r="476" spans="1:11" ht="15.75">
      <c r="A476" s="1"/>
      <c r="B476" s="1"/>
      <c r="C476" s="23"/>
      <c r="D476" s="23"/>
      <c r="E476" s="23"/>
      <c r="F476" s="1"/>
      <c r="G476" s="1"/>
      <c r="H476" s="1"/>
      <c r="I476" s="13"/>
      <c r="J476" s="13"/>
      <c r="K476" s="13"/>
    </row>
    <row r="477" spans="1:11" ht="15.75">
      <c r="A477" s="1"/>
      <c r="B477" s="1"/>
      <c r="C477" s="23"/>
      <c r="D477" s="23"/>
      <c r="E477" s="23"/>
      <c r="F477" s="1"/>
      <c r="G477" s="1"/>
      <c r="H477" s="1"/>
      <c r="I477" s="13"/>
      <c r="J477" s="13"/>
      <c r="K477" s="13"/>
    </row>
    <row r="478" spans="1:11" ht="15.75">
      <c r="A478" s="1"/>
      <c r="B478" s="1"/>
      <c r="C478" s="23"/>
      <c r="D478" s="23"/>
      <c r="E478" s="23"/>
      <c r="F478" s="1"/>
      <c r="G478" s="1"/>
      <c r="H478" s="1"/>
      <c r="I478" s="13"/>
      <c r="J478" s="13"/>
      <c r="K478" s="13"/>
    </row>
    <row r="479" spans="1:11" ht="15.75">
      <c r="A479" s="1"/>
      <c r="B479" s="1"/>
      <c r="C479" s="23"/>
      <c r="D479" s="23"/>
      <c r="E479" s="23"/>
      <c r="F479" s="1"/>
      <c r="G479" s="1"/>
      <c r="H479" s="1"/>
      <c r="I479" s="13"/>
      <c r="J479" s="13"/>
      <c r="K479" s="13"/>
    </row>
    <row r="480" spans="1:11" ht="15.75">
      <c r="A480" s="1"/>
      <c r="B480" s="1"/>
      <c r="C480" s="23"/>
      <c r="D480" s="23"/>
      <c r="E480" s="23"/>
      <c r="F480" s="1"/>
      <c r="G480" s="1"/>
      <c r="H480" s="1"/>
      <c r="I480" s="13"/>
      <c r="J480" s="13"/>
      <c r="K480" s="13"/>
    </row>
    <row r="481" spans="1:11" ht="15.75">
      <c r="A481" s="1"/>
      <c r="B481" s="1"/>
      <c r="C481" s="23"/>
      <c r="D481" s="23"/>
      <c r="E481" s="23"/>
      <c r="F481" s="1"/>
      <c r="G481" s="1"/>
      <c r="H481" s="1"/>
      <c r="I481" s="13"/>
      <c r="J481" s="13"/>
      <c r="K481" s="13"/>
    </row>
    <row r="482" spans="1:11" ht="15.75">
      <c r="A482" s="1"/>
      <c r="B482" s="1"/>
      <c r="C482" s="23"/>
      <c r="D482" s="23"/>
      <c r="E482" s="23"/>
      <c r="F482" s="1"/>
      <c r="G482" s="1"/>
      <c r="H482" s="1"/>
      <c r="I482" s="13"/>
      <c r="J482" s="13"/>
      <c r="K482" s="13"/>
    </row>
    <row r="483" spans="1:11" ht="15.75">
      <c r="A483" s="1"/>
      <c r="B483" s="1"/>
      <c r="C483" s="23"/>
      <c r="D483" s="23"/>
      <c r="E483" s="23"/>
      <c r="F483" s="1"/>
      <c r="G483" s="1"/>
      <c r="H483" s="1"/>
      <c r="I483" s="13"/>
      <c r="J483" s="13"/>
      <c r="K483" s="13"/>
    </row>
    <row r="484" spans="1:11" ht="15.75">
      <c r="A484" s="1"/>
      <c r="B484" s="1"/>
      <c r="C484" s="23"/>
      <c r="D484" s="23"/>
      <c r="E484" s="23"/>
      <c r="F484" s="1"/>
      <c r="G484" s="1"/>
      <c r="H484" s="1"/>
      <c r="I484" s="13"/>
      <c r="J484" s="13"/>
      <c r="K484" s="13"/>
    </row>
    <row r="485" spans="1:11" ht="15.75">
      <c r="A485" s="1"/>
      <c r="B485" s="1"/>
      <c r="C485" s="23"/>
      <c r="D485" s="23"/>
      <c r="E485" s="23"/>
      <c r="F485" s="1"/>
      <c r="G485" s="1"/>
      <c r="H485" s="1"/>
      <c r="I485" s="13"/>
      <c r="J485" s="13"/>
      <c r="K485" s="13"/>
    </row>
    <row r="486" spans="1:11" ht="15.75">
      <c r="A486" s="1"/>
      <c r="B486" s="1"/>
      <c r="C486" s="23"/>
      <c r="D486" s="23"/>
      <c r="E486" s="23"/>
      <c r="F486" s="1"/>
      <c r="G486" s="1"/>
      <c r="H486" s="1"/>
      <c r="I486" s="13"/>
      <c r="J486" s="13"/>
      <c r="K486" s="13"/>
    </row>
    <row r="487" spans="1:11" ht="15.75">
      <c r="A487" s="1"/>
      <c r="B487" s="1"/>
      <c r="C487" s="23"/>
      <c r="D487" s="23"/>
      <c r="E487" s="23"/>
      <c r="F487" s="1"/>
      <c r="G487" s="1"/>
      <c r="H487" s="1"/>
      <c r="I487" s="13"/>
      <c r="J487" s="13"/>
      <c r="K487" s="13"/>
    </row>
    <row r="488" spans="1:11" ht="15.75">
      <c r="A488" s="1"/>
      <c r="B488" s="1"/>
      <c r="C488" s="23"/>
      <c r="D488" s="23"/>
      <c r="E488" s="23"/>
      <c r="F488" s="1"/>
      <c r="G488" s="1"/>
      <c r="H488" s="1"/>
      <c r="I488" s="13"/>
      <c r="J488" s="13"/>
      <c r="K488" s="13"/>
    </row>
    <row r="489" spans="1:11" ht="15.75">
      <c r="A489" s="1"/>
      <c r="B489" s="1"/>
      <c r="C489" s="23"/>
      <c r="D489" s="23"/>
      <c r="E489" s="23"/>
      <c r="F489" s="1"/>
      <c r="G489" s="1"/>
      <c r="H489" s="1"/>
      <c r="I489" s="13"/>
      <c r="J489" s="13"/>
      <c r="K489" s="13"/>
    </row>
    <row r="490" spans="1:11" ht="15.75">
      <c r="A490" s="1"/>
      <c r="B490" s="1"/>
      <c r="C490" s="23"/>
      <c r="D490" s="23"/>
      <c r="E490" s="23"/>
      <c r="F490" s="1"/>
      <c r="G490" s="1"/>
      <c r="H490" s="1"/>
      <c r="I490" s="13"/>
      <c r="J490" s="13"/>
      <c r="K490" s="13"/>
    </row>
    <row r="491" spans="1:11" ht="15.75">
      <c r="A491" s="1"/>
      <c r="B491" s="1"/>
      <c r="C491" s="23"/>
      <c r="D491" s="23"/>
      <c r="E491" s="23"/>
      <c r="F491" s="1"/>
      <c r="G491" s="1"/>
      <c r="H491" s="1"/>
      <c r="I491" s="13"/>
      <c r="J491" s="13"/>
      <c r="K491" s="13"/>
    </row>
    <row r="492" spans="1:11" ht="15.75">
      <c r="A492" s="1"/>
      <c r="B492" s="1"/>
      <c r="C492" s="23"/>
      <c r="D492" s="23"/>
      <c r="E492" s="23"/>
      <c r="F492" s="1"/>
      <c r="G492" s="1"/>
      <c r="H492" s="1"/>
      <c r="I492" s="13"/>
      <c r="J492" s="13"/>
      <c r="K492" s="13"/>
    </row>
    <row r="493" spans="1:11" ht="15.75">
      <c r="A493" s="1"/>
      <c r="B493" s="1"/>
      <c r="C493" s="23"/>
      <c r="D493" s="23"/>
      <c r="E493" s="23"/>
      <c r="F493" s="1"/>
      <c r="G493" s="1"/>
      <c r="H493" s="1"/>
      <c r="I493" s="13"/>
      <c r="J493" s="13"/>
      <c r="K493" s="13"/>
    </row>
    <row r="494" spans="1:11" ht="15.75">
      <c r="A494" s="1"/>
      <c r="B494" s="1"/>
      <c r="C494" s="23"/>
      <c r="D494" s="23"/>
      <c r="E494" s="23"/>
      <c r="F494" s="1"/>
      <c r="G494" s="1"/>
      <c r="H494" s="1"/>
      <c r="I494" s="13"/>
      <c r="J494" s="13"/>
      <c r="K494" s="13"/>
    </row>
    <row r="495" spans="1:11" ht="15.75">
      <c r="A495" s="1"/>
      <c r="B495" s="1"/>
      <c r="C495" s="23"/>
      <c r="D495" s="23"/>
      <c r="E495" s="23"/>
      <c r="F495" s="1"/>
      <c r="G495" s="1"/>
      <c r="H495" s="1"/>
      <c r="I495" s="13"/>
      <c r="J495" s="13"/>
      <c r="K495" s="13"/>
    </row>
    <row r="496" spans="1:11" ht="15.75">
      <c r="A496" s="1"/>
      <c r="B496" s="1"/>
      <c r="C496" s="23"/>
      <c r="D496" s="23"/>
      <c r="E496" s="23"/>
      <c r="F496" s="1"/>
      <c r="G496" s="1"/>
      <c r="H496" s="1"/>
      <c r="I496" s="13"/>
      <c r="J496" s="13"/>
      <c r="K496" s="13"/>
    </row>
    <row r="497" spans="1:11" ht="15.75">
      <c r="A497" s="1"/>
      <c r="B497" s="1"/>
      <c r="C497" s="23"/>
      <c r="D497" s="23"/>
      <c r="E497" s="23"/>
      <c r="F497" s="1"/>
      <c r="G497" s="1"/>
      <c r="H497" s="1"/>
      <c r="I497" s="13"/>
      <c r="J497" s="13"/>
      <c r="K497" s="13"/>
    </row>
    <row r="498" spans="1:11" ht="15.75">
      <c r="A498" s="1"/>
      <c r="B498" s="1"/>
      <c r="C498" s="23"/>
      <c r="D498" s="23"/>
      <c r="E498" s="23"/>
      <c r="F498" s="1"/>
      <c r="G498" s="1"/>
      <c r="H498" s="1"/>
      <c r="I498" s="13"/>
      <c r="J498" s="13"/>
      <c r="K498" s="13"/>
    </row>
    <row r="499" spans="1:11" ht="15.75">
      <c r="A499" s="1"/>
      <c r="B499" s="1"/>
      <c r="C499" s="23"/>
      <c r="D499" s="23"/>
      <c r="E499" s="23"/>
      <c r="F499" s="1"/>
      <c r="G499" s="1"/>
      <c r="H499" s="1"/>
      <c r="I499" s="13"/>
      <c r="J499" s="13"/>
      <c r="K499" s="13"/>
    </row>
    <row r="500" spans="1:11" ht="15.75">
      <c r="A500" s="1"/>
      <c r="B500" s="1"/>
      <c r="C500" s="23"/>
      <c r="D500" s="23"/>
      <c r="E500" s="23"/>
      <c r="F500" s="1"/>
      <c r="G500" s="1"/>
      <c r="H500" s="1"/>
      <c r="I500" s="13"/>
      <c r="J500" s="13"/>
      <c r="K500" s="13"/>
    </row>
    <row r="501" spans="1:11" ht="15.75">
      <c r="A501" s="1"/>
      <c r="B501" s="1"/>
      <c r="C501" s="23"/>
      <c r="D501" s="23"/>
      <c r="E501" s="23"/>
      <c r="F501" s="1"/>
      <c r="G501" s="1"/>
      <c r="H501" s="1"/>
      <c r="I501" s="13"/>
      <c r="J501" s="13"/>
      <c r="K501" s="13"/>
    </row>
    <row r="502" spans="1:11" ht="15.75">
      <c r="A502" s="1"/>
      <c r="B502" s="1"/>
      <c r="C502" s="23"/>
      <c r="D502" s="23"/>
      <c r="E502" s="23"/>
      <c r="F502" s="1"/>
      <c r="G502" s="1"/>
      <c r="H502" s="1"/>
      <c r="I502" s="13"/>
      <c r="J502" s="13"/>
      <c r="K502" s="13"/>
    </row>
    <row r="503" spans="1:11" ht="15.75">
      <c r="A503" s="1"/>
      <c r="B503" s="1"/>
      <c r="C503" s="23"/>
      <c r="D503" s="23"/>
      <c r="E503" s="23"/>
      <c r="F503" s="1"/>
      <c r="G503" s="1"/>
      <c r="H503" s="1"/>
      <c r="I503" s="13"/>
      <c r="J503" s="13"/>
      <c r="K503" s="13"/>
    </row>
    <row r="504" spans="1:11" ht="15.75">
      <c r="A504" s="1"/>
      <c r="B504" s="1"/>
      <c r="C504" s="23"/>
      <c r="D504" s="23"/>
      <c r="E504" s="23"/>
      <c r="F504" s="1"/>
      <c r="G504" s="1"/>
      <c r="H504" s="1"/>
      <c r="I504" s="13"/>
      <c r="J504" s="13"/>
      <c r="K504" s="13"/>
    </row>
    <row r="505" spans="1:11" ht="15.75">
      <c r="A505" s="1"/>
      <c r="B505" s="1"/>
      <c r="C505" s="23"/>
      <c r="D505" s="23"/>
      <c r="E505" s="23"/>
      <c r="F505" s="1"/>
      <c r="G505" s="1"/>
      <c r="H505" s="1"/>
      <c r="I505" s="13"/>
      <c r="J505" s="13"/>
      <c r="K505" s="13"/>
    </row>
    <row r="506" spans="1:11" ht="15.75">
      <c r="A506" s="1"/>
      <c r="B506" s="1"/>
      <c r="C506" s="23"/>
      <c r="D506" s="23"/>
      <c r="E506" s="23"/>
      <c r="F506" s="1"/>
      <c r="G506" s="1"/>
      <c r="H506" s="1"/>
      <c r="I506" s="13"/>
      <c r="J506" s="13"/>
      <c r="K506" s="13"/>
    </row>
    <row r="507" spans="1:11" ht="15.75">
      <c r="A507" s="1"/>
      <c r="B507" s="1"/>
      <c r="C507" s="23"/>
      <c r="D507" s="23"/>
      <c r="E507" s="23"/>
      <c r="F507" s="1"/>
      <c r="G507" s="1"/>
      <c r="H507" s="1"/>
      <c r="I507" s="13"/>
      <c r="J507" s="13"/>
      <c r="K507" s="13"/>
    </row>
    <row r="508" spans="1:11" ht="15.75">
      <c r="A508" s="1"/>
      <c r="B508" s="1"/>
      <c r="C508" s="23"/>
      <c r="D508" s="23"/>
      <c r="E508" s="23"/>
      <c r="F508" s="1"/>
      <c r="G508" s="1"/>
      <c r="H508" s="1"/>
      <c r="I508" s="13"/>
      <c r="J508" s="13"/>
      <c r="K508" s="13"/>
    </row>
    <row r="509" spans="1:11" ht="15.75">
      <c r="A509" s="1"/>
      <c r="B509" s="1"/>
      <c r="C509" s="23"/>
      <c r="D509" s="23"/>
      <c r="E509" s="23"/>
      <c r="F509" s="1"/>
      <c r="G509" s="1"/>
      <c r="H509" s="1"/>
      <c r="I509" s="13"/>
      <c r="J509" s="13"/>
      <c r="K509" s="13"/>
    </row>
    <row r="510" spans="1:11" ht="15.75">
      <c r="A510" s="1"/>
      <c r="B510" s="1"/>
      <c r="C510" s="23"/>
      <c r="D510" s="23"/>
      <c r="E510" s="23"/>
      <c r="F510" s="1"/>
      <c r="G510" s="1"/>
      <c r="H510" s="1"/>
      <c r="I510" s="13"/>
      <c r="J510" s="13"/>
      <c r="K510" s="13"/>
    </row>
    <row r="511" spans="1:11" ht="15.75">
      <c r="A511" s="1"/>
      <c r="B511" s="1"/>
      <c r="C511" s="23"/>
      <c r="D511" s="23"/>
      <c r="E511" s="23"/>
      <c r="F511" s="1"/>
      <c r="G511" s="1"/>
      <c r="H511" s="1"/>
      <c r="I511" s="13"/>
      <c r="J511" s="13"/>
      <c r="K511" s="13"/>
    </row>
    <row r="512" spans="1:11" ht="15.75">
      <c r="A512" s="1"/>
      <c r="B512" s="1"/>
      <c r="C512" s="23"/>
      <c r="D512" s="23"/>
      <c r="E512" s="23"/>
      <c r="F512" s="1"/>
      <c r="G512" s="1"/>
      <c r="H512" s="1"/>
      <c r="I512" s="13"/>
      <c r="J512" s="13"/>
      <c r="K512" s="13"/>
    </row>
    <row r="513" spans="1:11" ht="15.75">
      <c r="A513" s="1"/>
      <c r="B513" s="1"/>
      <c r="C513" s="23"/>
      <c r="D513" s="23"/>
      <c r="E513" s="23"/>
      <c r="F513" s="1"/>
      <c r="G513" s="1"/>
      <c r="H513" s="1"/>
      <c r="I513" s="13"/>
      <c r="J513" s="13"/>
      <c r="K513" s="13"/>
    </row>
    <row r="514" spans="1:11" ht="15.75">
      <c r="A514" s="1"/>
      <c r="B514" s="1"/>
      <c r="C514" s="23"/>
      <c r="D514" s="23"/>
      <c r="E514" s="23"/>
      <c r="F514" s="1"/>
      <c r="G514" s="1"/>
      <c r="H514" s="1"/>
      <c r="I514" s="13"/>
      <c r="J514" s="13"/>
      <c r="K514" s="13"/>
    </row>
    <row r="515" spans="1:11" ht="15.75">
      <c r="A515" s="1"/>
      <c r="B515" s="1"/>
      <c r="C515" s="23"/>
      <c r="D515" s="23"/>
      <c r="E515" s="23"/>
      <c r="F515" s="1"/>
      <c r="G515" s="1"/>
      <c r="H515" s="1"/>
      <c r="I515" s="13"/>
      <c r="J515" s="13"/>
      <c r="K515" s="13"/>
    </row>
    <row r="516" spans="1:11" ht="15.75">
      <c r="A516" s="1"/>
      <c r="B516" s="1"/>
      <c r="C516" s="23"/>
      <c r="D516" s="23"/>
      <c r="E516" s="23"/>
      <c r="F516" s="1"/>
      <c r="G516" s="1"/>
      <c r="H516" s="1"/>
      <c r="I516" s="13"/>
      <c r="J516" s="13"/>
      <c r="K516" s="13"/>
    </row>
    <row r="517" spans="1:11" ht="15.75">
      <c r="A517" s="1"/>
      <c r="B517" s="1"/>
      <c r="C517" s="23"/>
      <c r="D517" s="23"/>
      <c r="E517" s="23"/>
      <c r="F517" s="1"/>
      <c r="G517" s="1"/>
      <c r="H517" s="1"/>
      <c r="I517" s="13"/>
      <c r="J517" s="13"/>
      <c r="K517" s="13"/>
    </row>
    <row r="518" spans="1:11" ht="15.75">
      <c r="A518" s="1"/>
      <c r="B518" s="1"/>
      <c r="C518" s="23"/>
      <c r="D518" s="23"/>
      <c r="E518" s="23"/>
      <c r="F518" s="1"/>
      <c r="G518" s="1"/>
      <c r="H518" s="1"/>
      <c r="I518" s="13"/>
      <c r="J518" s="13"/>
      <c r="K518" s="13"/>
    </row>
    <row r="519" spans="1:11" ht="15.75">
      <c r="A519" s="1"/>
      <c r="B519" s="1"/>
      <c r="C519" s="23"/>
      <c r="D519" s="23"/>
      <c r="E519" s="23"/>
      <c r="F519" s="1"/>
      <c r="G519" s="1"/>
      <c r="H519" s="1"/>
      <c r="I519" s="13"/>
      <c r="J519" s="13"/>
      <c r="K519" s="13"/>
    </row>
    <row r="520" spans="1:11" ht="15.75">
      <c r="A520" s="1"/>
      <c r="B520" s="1"/>
      <c r="C520" s="23"/>
      <c r="D520" s="23"/>
      <c r="E520" s="23"/>
      <c r="F520" s="1"/>
      <c r="G520" s="1"/>
      <c r="H520" s="1"/>
      <c r="I520" s="13"/>
      <c r="J520" s="13"/>
      <c r="K520" s="13"/>
    </row>
    <row r="521" spans="1:11" ht="15.75">
      <c r="A521" s="1"/>
      <c r="B521" s="1"/>
      <c r="C521" s="23"/>
      <c r="D521" s="23"/>
      <c r="E521" s="23"/>
      <c r="F521" s="1"/>
      <c r="G521" s="1"/>
      <c r="H521" s="1"/>
      <c r="I521" s="13"/>
      <c r="J521" s="13"/>
      <c r="K521" s="13"/>
    </row>
    <row r="522" spans="1:11" ht="15.75">
      <c r="A522" s="1"/>
      <c r="B522" s="1"/>
      <c r="C522" s="23"/>
      <c r="D522" s="23"/>
      <c r="E522" s="23"/>
      <c r="F522" s="1"/>
      <c r="G522" s="1"/>
      <c r="H522" s="1"/>
      <c r="I522" s="13"/>
      <c r="J522" s="13"/>
      <c r="K522" s="13"/>
    </row>
    <row r="523" spans="1:11" ht="15.75">
      <c r="A523" s="1"/>
      <c r="B523" s="1"/>
      <c r="C523" s="23"/>
      <c r="D523" s="23"/>
      <c r="E523" s="23"/>
      <c r="F523" s="1"/>
      <c r="G523" s="1"/>
      <c r="H523" s="1"/>
      <c r="I523" s="13"/>
      <c r="J523" s="13"/>
      <c r="K523" s="13"/>
    </row>
    <row r="524" spans="1:11" ht="15.75">
      <c r="A524" s="1"/>
      <c r="B524" s="1"/>
      <c r="C524" s="23"/>
      <c r="D524" s="23"/>
      <c r="E524" s="23"/>
      <c r="F524" s="1"/>
      <c r="G524" s="1"/>
      <c r="H524" s="1"/>
      <c r="I524" s="13"/>
      <c r="J524" s="13"/>
      <c r="K524" s="13"/>
    </row>
    <row r="525" spans="1:11" ht="15.75">
      <c r="A525" s="1"/>
      <c r="B525" s="1"/>
      <c r="C525" s="23"/>
      <c r="D525" s="23"/>
      <c r="E525" s="23"/>
      <c r="F525" s="1"/>
      <c r="G525" s="1"/>
      <c r="H525" s="1"/>
      <c r="I525" s="13"/>
      <c r="J525" s="13"/>
      <c r="K525" s="13"/>
    </row>
    <row r="526" spans="1:11" ht="15.75">
      <c r="A526" s="1"/>
      <c r="B526" s="1"/>
      <c r="C526" s="23"/>
      <c r="D526" s="23"/>
      <c r="E526" s="23"/>
      <c r="F526" s="1"/>
      <c r="G526" s="1"/>
      <c r="H526" s="1"/>
      <c r="I526" s="13"/>
      <c r="J526" s="13"/>
      <c r="K526" s="13"/>
    </row>
    <row r="527" spans="1:11" ht="15.75">
      <c r="A527" s="1"/>
      <c r="B527" s="1"/>
      <c r="C527" s="23"/>
      <c r="D527" s="23"/>
      <c r="E527" s="23"/>
      <c r="F527" s="1"/>
      <c r="G527" s="1"/>
      <c r="H527" s="1"/>
      <c r="I527" s="13"/>
      <c r="J527" s="13"/>
      <c r="K527" s="13"/>
    </row>
    <row r="528" spans="1:11" ht="15.75">
      <c r="A528" s="1"/>
      <c r="B528" s="1"/>
      <c r="C528" s="23"/>
      <c r="D528" s="23"/>
      <c r="E528" s="23"/>
      <c r="F528" s="1"/>
      <c r="G528" s="1"/>
      <c r="H528" s="1"/>
      <c r="I528" s="13"/>
      <c r="J528" s="13"/>
      <c r="K528" s="13"/>
    </row>
    <row r="529" spans="1:11" ht="15.75">
      <c r="A529" s="1"/>
      <c r="B529" s="1"/>
      <c r="C529" s="23"/>
      <c r="D529" s="23"/>
      <c r="E529" s="23"/>
      <c r="F529" s="1"/>
      <c r="G529" s="1"/>
      <c r="H529" s="1"/>
      <c r="I529" s="13"/>
      <c r="J529" s="13"/>
      <c r="K529" s="13"/>
    </row>
    <row r="530" spans="1:11" ht="15.75">
      <c r="A530" s="1"/>
      <c r="B530" s="1"/>
      <c r="C530" s="23"/>
      <c r="D530" s="23"/>
      <c r="E530" s="23"/>
      <c r="F530" s="1"/>
      <c r="G530" s="1"/>
      <c r="H530" s="1"/>
      <c r="I530" s="13"/>
      <c r="J530" s="13"/>
      <c r="K530" s="13"/>
    </row>
    <row r="531" spans="1:11" ht="15.75">
      <c r="A531" s="1"/>
      <c r="B531" s="1"/>
      <c r="C531" s="23"/>
      <c r="D531" s="23"/>
      <c r="E531" s="23"/>
      <c r="F531" s="1"/>
      <c r="G531" s="1"/>
      <c r="H531" s="1"/>
      <c r="I531" s="13"/>
      <c r="J531" s="13"/>
      <c r="K531" s="13"/>
    </row>
    <row r="532" spans="1:11" ht="15.75">
      <c r="A532" s="1"/>
      <c r="B532" s="1"/>
      <c r="C532" s="23"/>
      <c r="D532" s="23"/>
      <c r="E532" s="23"/>
      <c r="F532" s="1"/>
      <c r="G532" s="1"/>
      <c r="H532" s="1"/>
      <c r="I532" s="13"/>
      <c r="J532" s="13"/>
      <c r="K532" s="13"/>
    </row>
    <row r="533" spans="1:11" ht="15.75">
      <c r="A533" s="1"/>
      <c r="B533" s="1"/>
      <c r="C533" s="23"/>
      <c r="D533" s="23"/>
      <c r="E533" s="23"/>
      <c r="F533" s="1"/>
      <c r="G533" s="1"/>
      <c r="H533" s="1"/>
      <c r="I533" s="13"/>
      <c r="J533" s="13"/>
      <c r="K533" s="13"/>
    </row>
    <row r="534" spans="1:11" ht="15.75">
      <c r="A534" s="1"/>
      <c r="B534" s="1"/>
      <c r="C534" s="23"/>
      <c r="D534" s="23"/>
      <c r="E534" s="23"/>
      <c r="F534" s="1"/>
      <c r="G534" s="1"/>
      <c r="H534" s="1"/>
      <c r="I534" s="13"/>
      <c r="J534" s="13"/>
      <c r="K534" s="13"/>
    </row>
    <row r="535" spans="1:11" ht="15.75">
      <c r="A535" s="1"/>
      <c r="B535" s="1"/>
      <c r="C535" s="23"/>
      <c r="D535" s="23"/>
      <c r="E535" s="23"/>
      <c r="F535" s="1"/>
      <c r="G535" s="1"/>
      <c r="H535" s="1"/>
      <c r="I535" s="13"/>
      <c r="J535" s="13"/>
      <c r="K535" s="13"/>
    </row>
    <row r="536" spans="1:11" ht="15.75">
      <c r="A536" s="1"/>
      <c r="B536" s="1"/>
      <c r="C536" s="23"/>
      <c r="D536" s="23"/>
      <c r="E536" s="23"/>
      <c r="F536" s="1"/>
      <c r="G536" s="1"/>
      <c r="H536" s="1"/>
      <c r="I536" s="13"/>
      <c r="J536" s="13"/>
      <c r="K536" s="13"/>
    </row>
    <row r="537" spans="1:11" ht="15.75">
      <c r="A537" s="1"/>
      <c r="B537" s="1"/>
      <c r="C537" s="23"/>
      <c r="D537" s="23"/>
      <c r="E537" s="23"/>
      <c r="F537" s="1"/>
      <c r="G537" s="1"/>
      <c r="H537" s="1"/>
      <c r="I537" s="13"/>
      <c r="J537" s="13"/>
      <c r="K537" s="13"/>
    </row>
    <row r="538" spans="1:11" ht="15.75">
      <c r="A538" s="1"/>
      <c r="B538" s="1"/>
      <c r="C538" s="23"/>
      <c r="D538" s="23"/>
      <c r="E538" s="23"/>
      <c r="F538" s="1"/>
      <c r="G538" s="1"/>
      <c r="H538" s="1"/>
      <c r="I538" s="13"/>
      <c r="J538" s="13"/>
      <c r="K538" s="13"/>
    </row>
    <row r="539" spans="1:11" ht="15.75">
      <c r="A539" s="1"/>
      <c r="B539" s="1"/>
      <c r="C539" s="23"/>
      <c r="D539" s="23"/>
      <c r="E539" s="23"/>
      <c r="F539" s="1"/>
      <c r="G539" s="1"/>
      <c r="H539" s="1"/>
      <c r="I539" s="13"/>
      <c r="J539" s="13"/>
      <c r="K539" s="13"/>
    </row>
    <row r="540" spans="1:11" ht="15.75">
      <c r="A540" s="1"/>
      <c r="B540" s="1"/>
      <c r="C540" s="23"/>
      <c r="D540" s="23"/>
      <c r="E540" s="23"/>
      <c r="F540" s="1"/>
      <c r="G540" s="1"/>
      <c r="H540" s="1"/>
      <c r="I540" s="13"/>
      <c r="J540" s="13"/>
      <c r="K540" s="13"/>
    </row>
    <row r="541" spans="1:11" ht="15.75">
      <c r="A541" s="1"/>
      <c r="B541" s="1"/>
      <c r="C541" s="23"/>
      <c r="D541" s="23"/>
      <c r="E541" s="23"/>
      <c r="F541" s="1"/>
      <c r="G541" s="1"/>
      <c r="H541" s="1"/>
      <c r="I541" s="13"/>
      <c r="J541" s="13"/>
      <c r="K541" s="13"/>
    </row>
    <row r="542" spans="1:11" ht="15.75">
      <c r="A542" s="1"/>
      <c r="B542" s="1"/>
      <c r="C542" s="23"/>
      <c r="D542" s="23"/>
      <c r="E542" s="23"/>
      <c r="F542" s="1"/>
      <c r="G542" s="1"/>
      <c r="H542" s="1"/>
      <c r="I542" s="13"/>
      <c r="J542" s="13"/>
      <c r="K542" s="13"/>
    </row>
    <row r="543" spans="1:11" ht="15.75">
      <c r="A543" s="1"/>
      <c r="B543" s="1"/>
      <c r="C543" s="23"/>
      <c r="D543" s="23"/>
      <c r="E543" s="23"/>
      <c r="F543" s="1"/>
      <c r="G543" s="1"/>
      <c r="H543" s="1"/>
      <c r="I543" s="13"/>
      <c r="J543" s="13"/>
      <c r="K543" s="13"/>
    </row>
    <row r="544" spans="1:11" ht="15.75">
      <c r="A544" s="1"/>
      <c r="B544" s="1"/>
      <c r="C544" s="23"/>
      <c r="D544" s="23"/>
      <c r="E544" s="23"/>
      <c r="F544" s="1"/>
      <c r="G544" s="1"/>
      <c r="H544" s="1"/>
      <c r="I544" s="13"/>
      <c r="J544" s="13"/>
      <c r="K544" s="13"/>
    </row>
    <row r="545" spans="1:11" ht="15.75">
      <c r="A545" s="1"/>
      <c r="B545" s="1"/>
      <c r="C545" s="23"/>
      <c r="D545" s="23"/>
      <c r="E545" s="23"/>
      <c r="F545" s="1"/>
      <c r="G545" s="1"/>
      <c r="H545" s="1"/>
      <c r="I545" s="13"/>
      <c r="J545" s="13"/>
      <c r="K545" s="13"/>
    </row>
    <row r="546" spans="1:11" ht="15.75">
      <c r="A546" s="1"/>
      <c r="B546" s="1"/>
      <c r="C546" s="23"/>
      <c r="D546" s="23"/>
      <c r="E546" s="23"/>
      <c r="F546" s="1"/>
      <c r="G546" s="1"/>
      <c r="H546" s="1"/>
      <c r="I546" s="13"/>
      <c r="J546" s="13"/>
      <c r="K546" s="13"/>
    </row>
    <row r="547" spans="1:11" ht="15.75">
      <c r="A547" s="1"/>
      <c r="B547" s="1"/>
      <c r="C547" s="23"/>
      <c r="D547" s="23"/>
      <c r="E547" s="23"/>
      <c r="F547" s="1"/>
      <c r="G547" s="1"/>
      <c r="H547" s="1"/>
      <c r="I547" s="13"/>
      <c r="J547" s="13"/>
      <c r="K547" s="13"/>
    </row>
    <row r="548" spans="1:11" ht="15.75">
      <c r="A548" s="1"/>
      <c r="B548" s="1"/>
      <c r="C548" s="23"/>
      <c r="D548" s="23"/>
      <c r="E548" s="23"/>
      <c r="F548" s="1"/>
      <c r="G548" s="1"/>
      <c r="H548" s="1"/>
      <c r="I548" s="13"/>
      <c r="J548" s="13"/>
      <c r="K548" s="13"/>
    </row>
    <row r="549" spans="1:8" ht="15.75">
      <c r="A549" s="1"/>
      <c r="B549" s="1"/>
      <c r="C549" s="23"/>
      <c r="D549" s="23"/>
      <c r="E549" s="23"/>
      <c r="F549" s="16"/>
      <c r="G549" s="16"/>
      <c r="H549" s="16"/>
    </row>
    <row r="550" spans="1:8" ht="15.75">
      <c r="A550" s="1"/>
      <c r="B550" s="1"/>
      <c r="C550" s="23"/>
      <c r="D550" s="23"/>
      <c r="E550" s="23"/>
      <c r="F550" s="16"/>
      <c r="G550" s="16"/>
      <c r="H550" s="16"/>
    </row>
    <row r="551" spans="1:8" ht="15.75">
      <c r="A551" s="1"/>
      <c r="B551" s="1"/>
      <c r="C551" s="23"/>
      <c r="D551" s="23"/>
      <c r="E551" s="23"/>
      <c r="F551" s="16"/>
      <c r="G551" s="16"/>
      <c r="H551" s="16"/>
    </row>
    <row r="552" spans="1:8" ht="15.75">
      <c r="A552" s="1"/>
      <c r="B552" s="1"/>
      <c r="C552" s="23"/>
      <c r="D552" s="23"/>
      <c r="E552" s="23"/>
      <c r="F552" s="16"/>
      <c r="G552" s="16"/>
      <c r="H552" s="16"/>
    </row>
    <row r="553" spans="1:8" ht="15.75">
      <c r="A553" s="1"/>
      <c r="B553" s="1"/>
      <c r="C553" s="23"/>
      <c r="D553" s="23"/>
      <c r="E553" s="23"/>
      <c r="F553" s="16"/>
      <c r="G553" s="16"/>
      <c r="H553" s="16"/>
    </row>
    <row r="554" spans="1:8" ht="15.75">
      <c r="A554" s="1"/>
      <c r="B554" s="1"/>
      <c r="C554" s="23"/>
      <c r="D554" s="23"/>
      <c r="E554" s="23"/>
      <c r="F554" s="16"/>
      <c r="G554" s="16"/>
      <c r="H554" s="16"/>
    </row>
    <row r="555" spans="1:8" ht="15.75">
      <c r="A555" s="1"/>
      <c r="B555" s="1"/>
      <c r="C555" s="23"/>
      <c r="D555" s="23"/>
      <c r="E555" s="23"/>
      <c r="F555" s="16"/>
      <c r="G555" s="16"/>
      <c r="H555" s="16"/>
    </row>
    <row r="556" spans="1:8" ht="15.75">
      <c r="A556" s="1"/>
      <c r="B556" s="1"/>
      <c r="C556" s="23"/>
      <c r="D556" s="23"/>
      <c r="E556" s="23"/>
      <c r="F556" s="16"/>
      <c r="G556" s="16"/>
      <c r="H556" s="16"/>
    </row>
    <row r="557" spans="1:8" ht="15.75">
      <c r="A557" s="1"/>
      <c r="B557" s="1"/>
      <c r="C557" s="23"/>
      <c r="D557" s="23"/>
      <c r="E557" s="23"/>
      <c r="F557" s="16"/>
      <c r="G557" s="16"/>
      <c r="H557" s="16"/>
    </row>
    <row r="558" spans="1:8" ht="15.75">
      <c r="A558" s="1"/>
      <c r="B558" s="1"/>
      <c r="C558" s="23"/>
      <c r="D558" s="23"/>
      <c r="E558" s="23"/>
      <c r="F558" s="16"/>
      <c r="G558" s="16"/>
      <c r="H558" s="16"/>
    </row>
    <row r="559" spans="1:8" ht="15.75">
      <c r="A559" s="16"/>
      <c r="B559" s="16"/>
      <c r="C559" s="22"/>
      <c r="D559" s="22"/>
      <c r="E559" s="23"/>
      <c r="F559" s="16"/>
      <c r="G559" s="16"/>
      <c r="H559" s="16"/>
    </row>
    <row r="560" spans="1:8" ht="15.75">
      <c r="A560" s="16"/>
      <c r="B560" s="16"/>
      <c r="C560" s="22"/>
      <c r="D560" s="22"/>
      <c r="E560" s="23"/>
      <c r="F560" s="16"/>
      <c r="G560" s="16"/>
      <c r="H560" s="16"/>
    </row>
    <row r="561" spans="1:8" ht="15.75">
      <c r="A561" s="16"/>
      <c r="B561" s="16"/>
      <c r="C561" s="22"/>
      <c r="D561" s="22"/>
      <c r="E561" s="23"/>
      <c r="F561" s="16"/>
      <c r="G561" s="16"/>
      <c r="H561" s="16"/>
    </row>
    <row r="562" spans="1:8" ht="15.75">
      <c r="A562" s="16"/>
      <c r="B562" s="16"/>
      <c r="C562" s="22"/>
      <c r="D562" s="22"/>
      <c r="E562" s="23"/>
      <c r="F562" s="16"/>
      <c r="G562" s="16"/>
      <c r="H562" s="16"/>
    </row>
    <row r="563" spans="1:8" ht="15.75">
      <c r="A563" s="16"/>
      <c r="B563" s="16"/>
      <c r="C563" s="22"/>
      <c r="D563" s="22"/>
      <c r="E563" s="23"/>
      <c r="F563" s="16"/>
      <c r="G563" s="16"/>
      <c r="H563" s="16"/>
    </row>
    <row r="564" spans="1:8" ht="15.75">
      <c r="A564" s="16"/>
      <c r="B564" s="16"/>
      <c r="C564" s="22"/>
      <c r="D564" s="22"/>
      <c r="E564" s="23"/>
      <c r="F564" s="16"/>
      <c r="G564" s="16"/>
      <c r="H564" s="16"/>
    </row>
    <row r="565" spans="1:8" ht="15.75">
      <c r="A565" s="16"/>
      <c r="B565" s="16"/>
      <c r="C565" s="22"/>
      <c r="D565" s="22"/>
      <c r="E565" s="23"/>
      <c r="F565" s="16"/>
      <c r="G565" s="16"/>
      <c r="H565" s="16"/>
    </row>
    <row r="566" spans="1:8" ht="15.75">
      <c r="A566" s="16"/>
      <c r="B566" s="16"/>
      <c r="C566" s="22"/>
      <c r="D566" s="22"/>
      <c r="E566" s="23"/>
      <c r="F566" s="16"/>
      <c r="G566" s="16"/>
      <c r="H566" s="16"/>
    </row>
    <row r="567" spans="1:8" ht="15.75">
      <c r="A567" s="16"/>
      <c r="B567" s="16"/>
      <c r="C567" s="22"/>
      <c r="D567" s="22"/>
      <c r="E567" s="23"/>
      <c r="F567" s="16"/>
      <c r="G567" s="16"/>
      <c r="H567" s="16"/>
    </row>
    <row r="568" spans="1:8" ht="15.75">
      <c r="A568" s="16"/>
      <c r="B568" s="16"/>
      <c r="C568" s="22"/>
      <c r="D568" s="22"/>
      <c r="E568" s="23"/>
      <c r="F568" s="16"/>
      <c r="G568" s="16"/>
      <c r="H568" s="16"/>
    </row>
    <row r="569" spans="1:8" ht="15.75">
      <c r="A569" s="16"/>
      <c r="B569" s="16"/>
      <c r="C569" s="22"/>
      <c r="D569" s="22"/>
      <c r="E569" s="23"/>
      <c r="F569" s="16"/>
      <c r="G569" s="16"/>
      <c r="H569" s="16"/>
    </row>
    <row r="570" spans="1:8" ht="15.75">
      <c r="A570" s="16"/>
      <c r="B570" s="16"/>
      <c r="C570" s="22"/>
      <c r="D570" s="22"/>
      <c r="E570" s="23"/>
      <c r="F570" s="16"/>
      <c r="G570" s="16"/>
      <c r="H570" s="16"/>
    </row>
    <row r="571" spans="1:8" ht="15.75">
      <c r="A571" s="16"/>
      <c r="B571" s="16"/>
      <c r="C571" s="22"/>
      <c r="D571" s="22"/>
      <c r="E571" s="23"/>
      <c r="F571" s="16"/>
      <c r="G571" s="16"/>
      <c r="H571" s="16"/>
    </row>
    <row r="572" spans="1:8" ht="15.75">
      <c r="A572" s="16"/>
      <c r="B572" s="16"/>
      <c r="C572" s="22"/>
      <c r="D572" s="22"/>
      <c r="E572" s="23"/>
      <c r="F572" s="16"/>
      <c r="G572" s="16"/>
      <c r="H572" s="16"/>
    </row>
    <row r="573" spans="1:8" ht="15.75">
      <c r="A573" s="16"/>
      <c r="B573" s="16"/>
      <c r="C573" s="22"/>
      <c r="D573" s="22"/>
      <c r="E573" s="23"/>
      <c r="F573" s="16"/>
      <c r="G573" s="16"/>
      <c r="H573" s="16"/>
    </row>
    <row r="574" spans="1:8" ht="15.75">
      <c r="A574" s="16"/>
      <c r="B574" s="16"/>
      <c r="C574" s="22"/>
      <c r="D574" s="22"/>
      <c r="E574" s="23"/>
      <c r="F574" s="16"/>
      <c r="G574" s="16"/>
      <c r="H574" s="16"/>
    </row>
    <row r="575" spans="1:8" ht="15.75">
      <c r="A575" s="16"/>
      <c r="B575" s="16"/>
      <c r="C575" s="22"/>
      <c r="D575" s="22"/>
      <c r="E575" s="23"/>
      <c r="F575" s="16"/>
      <c r="G575" s="16"/>
      <c r="H575" s="16"/>
    </row>
    <row r="576" spans="1:8" ht="15.75">
      <c r="A576" s="16"/>
      <c r="B576" s="16"/>
      <c r="C576" s="22"/>
      <c r="D576" s="22"/>
      <c r="E576" s="23"/>
      <c r="F576" s="16"/>
      <c r="G576" s="16"/>
      <c r="H576" s="16"/>
    </row>
    <row r="577" spans="1:8" ht="15.75">
      <c r="A577" s="16"/>
      <c r="B577" s="16"/>
      <c r="C577" s="22"/>
      <c r="D577" s="22"/>
      <c r="E577" s="23"/>
      <c r="F577" s="16"/>
      <c r="G577" s="16"/>
      <c r="H577" s="16"/>
    </row>
    <row r="578" spans="1:8" ht="15.75">
      <c r="A578" s="16"/>
      <c r="B578" s="16"/>
      <c r="C578" s="22"/>
      <c r="D578" s="22"/>
      <c r="E578" s="23"/>
      <c r="F578" s="16"/>
      <c r="G578" s="16"/>
      <c r="H578" s="16"/>
    </row>
    <row r="579" spans="1:8" ht="15.75">
      <c r="A579" s="16"/>
      <c r="B579" s="16"/>
      <c r="C579" s="22"/>
      <c r="D579" s="22"/>
      <c r="E579" s="23"/>
      <c r="F579" s="16"/>
      <c r="G579" s="16"/>
      <c r="H579" s="16"/>
    </row>
    <row r="580" spans="1:8" ht="15.75">
      <c r="A580" s="16"/>
      <c r="B580" s="16"/>
      <c r="C580" s="22"/>
      <c r="D580" s="22"/>
      <c r="E580" s="23"/>
      <c r="F580" s="16"/>
      <c r="G580" s="16"/>
      <c r="H580" s="16"/>
    </row>
    <row r="581" spans="1:8" ht="15.75">
      <c r="A581" s="16"/>
      <c r="B581" s="16"/>
      <c r="C581" s="22"/>
      <c r="D581" s="22"/>
      <c r="E581" s="23"/>
      <c r="F581" s="16"/>
      <c r="G581" s="16"/>
      <c r="H581" s="16"/>
    </row>
    <row r="582" spans="1:8" ht="15.75">
      <c r="A582" s="16"/>
      <c r="B582" s="16"/>
      <c r="C582" s="22"/>
      <c r="D582" s="22"/>
      <c r="E582" s="23"/>
      <c r="F582" s="16"/>
      <c r="G582" s="16"/>
      <c r="H582" s="16"/>
    </row>
    <row r="583" spans="1:8" ht="15.75">
      <c r="A583" s="16"/>
      <c r="B583" s="16"/>
      <c r="C583" s="22"/>
      <c r="D583" s="22"/>
      <c r="E583" s="23"/>
      <c r="F583" s="16"/>
      <c r="G583" s="16"/>
      <c r="H583" s="16"/>
    </row>
    <row r="584" spans="1:8" ht="15.75">
      <c r="A584" s="16"/>
      <c r="B584" s="16"/>
      <c r="C584" s="22"/>
      <c r="D584" s="22"/>
      <c r="E584" s="23"/>
      <c r="F584" s="16"/>
      <c r="G584" s="16"/>
      <c r="H584" s="16"/>
    </row>
    <row r="585" spans="1:8" ht="15.75">
      <c r="A585" s="16"/>
      <c r="B585" s="16"/>
      <c r="C585" s="22"/>
      <c r="D585" s="22"/>
      <c r="E585" s="23"/>
      <c r="F585" s="16"/>
      <c r="G585" s="16"/>
      <c r="H585" s="16"/>
    </row>
    <row r="586" spans="1:8" ht="15.75">
      <c r="A586" s="16"/>
      <c r="B586" s="16"/>
      <c r="C586" s="22"/>
      <c r="D586" s="22"/>
      <c r="E586" s="23"/>
      <c r="F586" s="16"/>
      <c r="G586" s="16"/>
      <c r="H586" s="16"/>
    </row>
    <row r="587" spans="1:8" ht="15.75">
      <c r="A587" s="16"/>
      <c r="B587" s="16"/>
      <c r="C587" s="22"/>
      <c r="D587" s="22"/>
      <c r="E587" s="23"/>
      <c r="F587" s="16"/>
      <c r="G587" s="16"/>
      <c r="H587" s="16"/>
    </row>
    <row r="588" spans="1:8" ht="15.75">
      <c r="A588" s="16"/>
      <c r="B588" s="16"/>
      <c r="C588" s="22"/>
      <c r="D588" s="22"/>
      <c r="E588" s="23"/>
      <c r="F588" s="16"/>
      <c r="G588" s="16"/>
      <c r="H588" s="16"/>
    </row>
    <row r="589" spans="1:8" ht="15.75">
      <c r="A589" s="16"/>
      <c r="B589" s="16"/>
      <c r="C589" s="22"/>
      <c r="D589" s="22"/>
      <c r="E589" s="23"/>
      <c r="F589" s="16"/>
      <c r="G589" s="16"/>
      <c r="H589" s="16"/>
    </row>
    <row r="590" spans="1:8" ht="15.75">
      <c r="A590" s="16"/>
      <c r="B590" s="16"/>
      <c r="C590" s="22"/>
      <c r="D590" s="22"/>
      <c r="E590" s="23"/>
      <c r="F590" s="16"/>
      <c r="G590" s="16"/>
      <c r="H590" s="16"/>
    </row>
    <row r="591" spans="1:8" ht="15.75">
      <c r="A591" s="16"/>
      <c r="B591" s="16"/>
      <c r="C591" s="22"/>
      <c r="D591" s="22"/>
      <c r="E591" s="23"/>
      <c r="F591" s="16"/>
      <c r="G591" s="16"/>
      <c r="H591" s="16"/>
    </row>
    <row r="592" spans="1:8" ht="15.75">
      <c r="A592" s="16"/>
      <c r="B592" s="16"/>
      <c r="C592" s="22"/>
      <c r="D592" s="22"/>
      <c r="E592" s="23"/>
      <c r="F592" s="16"/>
      <c r="G592" s="16"/>
      <c r="H592" s="16"/>
    </row>
    <row r="593" spans="1:8" ht="15.75">
      <c r="A593" s="16"/>
      <c r="B593" s="16"/>
      <c r="C593" s="22"/>
      <c r="D593" s="22"/>
      <c r="E593" s="23"/>
      <c r="F593" s="16"/>
      <c r="G593" s="16"/>
      <c r="H593" s="16"/>
    </row>
    <row r="594" spans="1:8" ht="15.75">
      <c r="A594" s="16"/>
      <c r="B594" s="16"/>
      <c r="C594" s="22"/>
      <c r="D594" s="22"/>
      <c r="E594" s="23"/>
      <c r="F594" s="16"/>
      <c r="G594" s="16"/>
      <c r="H594" s="16"/>
    </row>
    <row r="595" spans="1:8" ht="15.75">
      <c r="A595" s="16"/>
      <c r="B595" s="16"/>
      <c r="C595" s="22"/>
      <c r="D595" s="22"/>
      <c r="E595" s="23"/>
      <c r="F595" s="16"/>
      <c r="G595" s="16"/>
      <c r="H595" s="16"/>
    </row>
    <row r="596" spans="1:8" ht="15.75">
      <c r="A596" s="16"/>
      <c r="B596" s="16"/>
      <c r="C596" s="22"/>
      <c r="D596" s="22"/>
      <c r="E596" s="23"/>
      <c r="F596" s="16"/>
      <c r="G596" s="16"/>
      <c r="H596" s="16"/>
    </row>
    <row r="597" spans="1:8" ht="15.75">
      <c r="A597" s="16"/>
      <c r="B597" s="16"/>
      <c r="C597" s="22"/>
      <c r="D597" s="22"/>
      <c r="E597" s="23"/>
      <c r="F597" s="16"/>
      <c r="G597" s="16"/>
      <c r="H597" s="16"/>
    </row>
    <row r="598" spans="1:8" ht="15.75">
      <c r="A598" s="16"/>
      <c r="B598" s="16"/>
      <c r="C598" s="22"/>
      <c r="D598" s="22"/>
      <c r="E598" s="23"/>
      <c r="F598" s="16"/>
      <c r="G598" s="16"/>
      <c r="H598" s="16"/>
    </row>
    <row r="599" spans="1:8" ht="15.75">
      <c r="A599" s="16"/>
      <c r="B599" s="16"/>
      <c r="C599" s="22"/>
      <c r="D599" s="22"/>
      <c r="E599" s="23"/>
      <c r="F599" s="16"/>
      <c r="G599" s="16"/>
      <c r="H599" s="16"/>
    </row>
    <row r="600" spans="1:8" ht="15.75">
      <c r="A600" s="16"/>
      <c r="B600" s="16"/>
      <c r="C600" s="22"/>
      <c r="D600" s="22"/>
      <c r="E600" s="23"/>
      <c r="F600" s="16"/>
      <c r="G600" s="16"/>
      <c r="H600" s="16"/>
    </row>
    <row r="601" spans="1:8" ht="15.75">
      <c r="A601" s="16"/>
      <c r="B601" s="16"/>
      <c r="C601" s="22"/>
      <c r="D601" s="22"/>
      <c r="E601" s="23"/>
      <c r="F601" s="16"/>
      <c r="G601" s="16"/>
      <c r="H601" s="16"/>
    </row>
    <row r="602" spans="1:8" ht="15.75">
      <c r="A602" s="16"/>
      <c r="B602" s="16"/>
      <c r="C602" s="22"/>
      <c r="D602" s="22"/>
      <c r="E602" s="23"/>
      <c r="F602" s="16"/>
      <c r="G602" s="16"/>
      <c r="H602" s="16"/>
    </row>
    <row r="603" spans="1:8" ht="15.75">
      <c r="A603" s="16"/>
      <c r="B603" s="16"/>
      <c r="C603" s="22"/>
      <c r="D603" s="22"/>
      <c r="E603" s="23"/>
      <c r="F603" s="16"/>
      <c r="G603" s="16"/>
      <c r="H603" s="16"/>
    </row>
    <row r="604" spans="1:8" ht="15.75">
      <c r="A604" s="16"/>
      <c r="B604" s="16"/>
      <c r="C604" s="22"/>
      <c r="D604" s="22"/>
      <c r="E604" s="23"/>
      <c r="F604" s="16"/>
      <c r="G604" s="16"/>
      <c r="H604" s="16"/>
    </row>
    <row r="605" spans="1:8" ht="15.75">
      <c r="A605" s="16"/>
      <c r="B605" s="16"/>
      <c r="C605" s="22"/>
      <c r="D605" s="22"/>
      <c r="E605" s="23"/>
      <c r="F605" s="16"/>
      <c r="G605" s="16"/>
      <c r="H605" s="16"/>
    </row>
    <row r="606" spans="1:8" ht="15.75">
      <c r="A606" s="16"/>
      <c r="B606" s="16"/>
      <c r="C606" s="22"/>
      <c r="D606" s="22"/>
      <c r="E606" s="23"/>
      <c r="F606" s="16"/>
      <c r="G606" s="16"/>
      <c r="H606" s="16"/>
    </row>
    <row r="607" spans="1:8" ht="15.75">
      <c r="A607" s="16"/>
      <c r="B607" s="16"/>
      <c r="C607" s="22"/>
      <c r="D607" s="22"/>
      <c r="E607" s="23"/>
      <c r="F607" s="16"/>
      <c r="G607" s="16"/>
      <c r="H607" s="16"/>
    </row>
    <row r="608" spans="1:8" ht="15.75">
      <c r="A608" s="16"/>
      <c r="B608" s="16"/>
      <c r="C608" s="22"/>
      <c r="D608" s="22"/>
      <c r="E608" s="23"/>
      <c r="F608" s="16"/>
      <c r="G608" s="16"/>
      <c r="H608" s="16"/>
    </row>
    <row r="609" spans="1:8" ht="15.75">
      <c r="A609" s="16"/>
      <c r="B609" s="16"/>
      <c r="C609" s="22"/>
      <c r="D609" s="22"/>
      <c r="E609" s="23"/>
      <c r="F609" s="16"/>
      <c r="G609" s="16"/>
      <c r="H609" s="16"/>
    </row>
    <row r="610" spans="1:8" ht="15.75">
      <c r="A610" s="16"/>
      <c r="B610" s="16"/>
      <c r="C610" s="22"/>
      <c r="D610" s="22"/>
      <c r="E610" s="23"/>
      <c r="F610" s="16"/>
      <c r="G610" s="16"/>
      <c r="H610" s="16"/>
    </row>
    <row r="611" spans="1:8" ht="15.75">
      <c r="A611" s="16"/>
      <c r="B611" s="16"/>
      <c r="C611" s="22"/>
      <c r="D611" s="22"/>
      <c r="E611" s="23"/>
      <c r="F611" s="16"/>
      <c r="G611" s="16"/>
      <c r="H611" s="16"/>
    </row>
    <row r="612" spans="1:8" ht="15.75">
      <c r="A612" s="16"/>
      <c r="B612" s="16"/>
      <c r="C612" s="22"/>
      <c r="D612" s="22"/>
      <c r="E612" s="23"/>
      <c r="F612" s="16"/>
      <c r="G612" s="16"/>
      <c r="H612" s="16"/>
    </row>
    <row r="613" spans="1:8" ht="15.75">
      <c r="A613" s="16"/>
      <c r="B613" s="16"/>
      <c r="C613" s="22"/>
      <c r="D613" s="22"/>
      <c r="E613" s="23"/>
      <c r="F613" s="16"/>
      <c r="G613" s="16"/>
      <c r="H613" s="16"/>
    </row>
    <row r="614" spans="1:8" ht="15.75">
      <c r="A614" s="16"/>
      <c r="B614" s="16"/>
      <c r="C614" s="22"/>
      <c r="D614" s="22"/>
      <c r="E614" s="23"/>
      <c r="F614" s="16"/>
      <c r="G614" s="16"/>
      <c r="H614" s="16"/>
    </row>
    <row r="615" spans="1:8" ht="15.75">
      <c r="A615" s="16"/>
      <c r="B615" s="16"/>
      <c r="C615" s="22"/>
      <c r="D615" s="22"/>
      <c r="E615" s="23"/>
      <c r="F615" s="16"/>
      <c r="G615" s="16"/>
      <c r="H615" s="16"/>
    </row>
    <row r="616" spans="1:8" ht="15.75">
      <c r="A616" s="16"/>
      <c r="B616" s="16"/>
      <c r="C616" s="22"/>
      <c r="D616" s="22"/>
      <c r="E616" s="23"/>
      <c r="F616" s="16"/>
      <c r="G616" s="16"/>
      <c r="H616" s="16"/>
    </row>
    <row r="617" spans="1:8" ht="15.75">
      <c r="A617" s="16"/>
      <c r="B617" s="16"/>
      <c r="C617" s="22"/>
      <c r="D617" s="22"/>
      <c r="E617" s="23"/>
      <c r="F617" s="16"/>
      <c r="G617" s="16"/>
      <c r="H617" s="16"/>
    </row>
    <row r="618" spans="1:8" ht="15.75">
      <c r="A618" s="16"/>
      <c r="B618" s="16"/>
      <c r="C618" s="22"/>
      <c r="D618" s="22"/>
      <c r="E618" s="23"/>
      <c r="F618" s="16"/>
      <c r="G618" s="16"/>
      <c r="H618" s="16"/>
    </row>
    <row r="619" spans="1:8" ht="15.75">
      <c r="A619" s="16"/>
      <c r="B619" s="16"/>
      <c r="C619" s="22"/>
      <c r="D619" s="22"/>
      <c r="E619" s="23"/>
      <c r="F619" s="16"/>
      <c r="G619" s="16"/>
      <c r="H619" s="16"/>
    </row>
    <row r="620" spans="1:8" ht="15.75">
      <c r="A620" s="16"/>
      <c r="B620" s="16"/>
      <c r="C620" s="22"/>
      <c r="D620" s="22"/>
      <c r="E620" s="23"/>
      <c r="F620" s="16"/>
      <c r="G620" s="16"/>
      <c r="H620" s="16"/>
    </row>
    <row r="621" spans="1:8" ht="15.75">
      <c r="A621" s="16"/>
      <c r="B621" s="16"/>
      <c r="C621" s="22"/>
      <c r="D621" s="22"/>
      <c r="E621" s="23"/>
      <c r="F621" s="16"/>
      <c r="G621" s="16"/>
      <c r="H621" s="16"/>
    </row>
    <row r="622" spans="1:8" ht="15.75">
      <c r="A622" s="16"/>
      <c r="B622" s="16"/>
      <c r="C622" s="22"/>
      <c r="D622" s="22"/>
      <c r="E622" s="23"/>
      <c r="F622" s="16"/>
      <c r="G622" s="16"/>
      <c r="H622" s="16"/>
    </row>
    <row r="623" spans="1:8" ht="15.75">
      <c r="A623" s="16"/>
      <c r="B623" s="16"/>
      <c r="C623" s="22"/>
      <c r="D623" s="22"/>
      <c r="E623" s="23"/>
      <c r="F623" s="16"/>
      <c r="G623" s="16"/>
      <c r="H623" s="16"/>
    </row>
    <row r="624" spans="1:8" ht="15.75">
      <c r="A624" s="16"/>
      <c r="B624" s="16"/>
      <c r="C624" s="22"/>
      <c r="D624" s="22"/>
      <c r="E624" s="23"/>
      <c r="F624" s="16"/>
      <c r="G624" s="16"/>
      <c r="H624" s="16"/>
    </row>
    <row r="625" spans="1:8" ht="15.75">
      <c r="A625" s="16"/>
      <c r="B625" s="16"/>
      <c r="C625" s="22"/>
      <c r="D625" s="22"/>
      <c r="E625" s="23"/>
      <c r="F625" s="16"/>
      <c r="G625" s="16"/>
      <c r="H625" s="16"/>
    </row>
    <row r="626" spans="1:8" ht="15.75">
      <c r="A626" s="16"/>
      <c r="B626" s="16"/>
      <c r="C626" s="22"/>
      <c r="D626" s="22"/>
      <c r="E626" s="23"/>
      <c r="F626" s="16"/>
      <c r="G626" s="16"/>
      <c r="H626" s="16"/>
    </row>
    <row r="627" spans="1:8" ht="15.75">
      <c r="A627" s="16"/>
      <c r="B627" s="16"/>
      <c r="C627" s="22"/>
      <c r="D627" s="22"/>
      <c r="E627" s="23"/>
      <c r="F627" s="16"/>
      <c r="G627" s="16"/>
      <c r="H627" s="16"/>
    </row>
    <row r="628" spans="1:8" ht="15.75">
      <c r="A628" s="16"/>
      <c r="B628" s="16"/>
      <c r="C628" s="22"/>
      <c r="D628" s="22"/>
      <c r="E628" s="23"/>
      <c r="F628" s="16"/>
      <c r="G628" s="16"/>
      <c r="H628" s="16"/>
    </row>
    <row r="629" spans="1:8" ht="15.75">
      <c r="A629" s="16"/>
      <c r="B629" s="16"/>
      <c r="C629" s="22"/>
      <c r="D629" s="22"/>
      <c r="E629" s="23"/>
      <c r="F629" s="16"/>
      <c r="G629" s="16"/>
      <c r="H629" s="16"/>
    </row>
    <row r="630" spans="1:8" ht="15.75">
      <c r="A630" s="16"/>
      <c r="B630" s="16"/>
      <c r="C630" s="22"/>
      <c r="D630" s="22"/>
      <c r="E630" s="23"/>
      <c r="F630" s="16"/>
      <c r="G630" s="16"/>
      <c r="H630" s="16"/>
    </row>
    <row r="631" spans="1:8" ht="15.75">
      <c r="A631" s="16"/>
      <c r="B631" s="16"/>
      <c r="C631" s="22"/>
      <c r="D631" s="22"/>
      <c r="E631" s="23"/>
      <c r="F631" s="16"/>
      <c r="G631" s="16"/>
      <c r="H631" s="16"/>
    </row>
    <row r="632" spans="1:8" ht="15.75">
      <c r="A632" s="16"/>
      <c r="B632" s="16"/>
      <c r="C632" s="22"/>
      <c r="D632" s="22"/>
      <c r="E632" s="23"/>
      <c r="F632" s="16"/>
      <c r="G632" s="16"/>
      <c r="H632" s="16"/>
    </row>
    <row r="633" spans="1:8" ht="15.75">
      <c r="A633" s="16"/>
      <c r="B633" s="16"/>
      <c r="C633" s="22"/>
      <c r="D633" s="22"/>
      <c r="E633" s="23"/>
      <c r="F633" s="16"/>
      <c r="G633" s="16"/>
      <c r="H633" s="16"/>
    </row>
    <row r="634" spans="1:8" ht="15.75">
      <c r="A634" s="16"/>
      <c r="B634" s="16"/>
      <c r="C634" s="22"/>
      <c r="D634" s="22"/>
      <c r="E634" s="23"/>
      <c r="F634" s="16"/>
      <c r="G634" s="16"/>
      <c r="H634" s="16"/>
    </row>
    <row r="635" spans="1:8" ht="15.75">
      <c r="A635" s="16"/>
      <c r="B635" s="16"/>
      <c r="C635" s="22"/>
      <c r="D635" s="22"/>
      <c r="E635" s="23"/>
      <c r="F635" s="16"/>
      <c r="G635" s="16"/>
      <c r="H635" s="16"/>
    </row>
    <row r="636" spans="1:8" ht="15.75">
      <c r="A636" s="16"/>
      <c r="B636" s="16"/>
      <c r="C636" s="22"/>
      <c r="D636" s="22"/>
      <c r="E636" s="23"/>
      <c r="F636" s="16"/>
      <c r="G636" s="16"/>
      <c r="H636" s="16"/>
    </row>
    <row r="637" spans="1:8" ht="15.75">
      <c r="A637" s="16"/>
      <c r="B637" s="16"/>
      <c r="C637" s="22"/>
      <c r="D637" s="22"/>
      <c r="E637" s="23"/>
      <c r="F637" s="16"/>
      <c r="G637" s="16"/>
      <c r="H637" s="16"/>
    </row>
    <row r="638" spans="1:8" ht="15.75">
      <c r="A638" s="16"/>
      <c r="B638" s="16"/>
      <c r="C638" s="22"/>
      <c r="D638" s="22"/>
      <c r="E638" s="23"/>
      <c r="F638" s="16"/>
      <c r="G638" s="16"/>
      <c r="H638" s="16"/>
    </row>
    <row r="639" spans="1:8" ht="15.75">
      <c r="A639" s="16"/>
      <c r="B639" s="16"/>
      <c r="C639" s="22"/>
      <c r="D639" s="22"/>
      <c r="E639" s="23"/>
      <c r="F639" s="16"/>
      <c r="G639" s="16"/>
      <c r="H639" s="16"/>
    </row>
    <row r="640" spans="1:8" ht="15.75">
      <c r="A640" s="16"/>
      <c r="B640" s="16"/>
      <c r="C640" s="22"/>
      <c r="D640" s="22"/>
      <c r="E640" s="23"/>
      <c r="F640" s="16"/>
      <c r="G640" s="16"/>
      <c r="H640" s="16"/>
    </row>
    <row r="641" spans="1:8" ht="15.75">
      <c r="A641" s="16"/>
      <c r="B641" s="16"/>
      <c r="C641" s="22"/>
      <c r="D641" s="22"/>
      <c r="E641" s="23"/>
      <c r="F641" s="16"/>
      <c r="G641" s="16"/>
      <c r="H641" s="16"/>
    </row>
    <row r="642" spans="1:8" ht="15.75">
      <c r="A642" s="16"/>
      <c r="B642" s="16"/>
      <c r="C642" s="22"/>
      <c r="D642" s="22"/>
      <c r="E642" s="23"/>
      <c r="F642" s="16"/>
      <c r="G642" s="16"/>
      <c r="H642" s="16"/>
    </row>
    <row r="643" spans="1:8" ht="15.75">
      <c r="A643" s="16"/>
      <c r="B643" s="16"/>
      <c r="C643" s="22"/>
      <c r="D643" s="22"/>
      <c r="E643" s="23"/>
      <c r="F643" s="16"/>
      <c r="G643" s="16"/>
      <c r="H643" s="16"/>
    </row>
    <row r="644" spans="1:8" ht="15.75">
      <c r="A644" s="16"/>
      <c r="B644" s="16"/>
      <c r="C644" s="22"/>
      <c r="D644" s="22"/>
      <c r="E644" s="23"/>
      <c r="F644" s="16"/>
      <c r="G644" s="16"/>
      <c r="H644" s="16"/>
    </row>
    <row r="645" spans="1:8" ht="15.75">
      <c r="A645" s="16"/>
      <c r="B645" s="16"/>
      <c r="C645" s="22"/>
      <c r="D645" s="22"/>
      <c r="E645" s="23"/>
      <c r="F645" s="16"/>
      <c r="G645" s="16"/>
      <c r="H645" s="16"/>
    </row>
    <row r="646" spans="1:8" ht="15.75">
      <c r="A646" s="16"/>
      <c r="B646" s="16"/>
      <c r="C646" s="22"/>
      <c r="D646" s="22"/>
      <c r="E646" s="23"/>
      <c r="F646" s="16"/>
      <c r="G646" s="16"/>
      <c r="H646" s="16"/>
    </row>
    <row r="647" spans="1:8" ht="15.75">
      <c r="A647" s="16"/>
      <c r="B647" s="16"/>
      <c r="C647" s="22"/>
      <c r="D647" s="22"/>
      <c r="E647" s="23"/>
      <c r="F647" s="16"/>
      <c r="G647" s="16"/>
      <c r="H647" s="16"/>
    </row>
    <row r="648" spans="1:8" ht="15.75">
      <c r="A648" s="16"/>
      <c r="B648" s="16"/>
      <c r="C648" s="22"/>
      <c r="D648" s="22"/>
      <c r="E648" s="23"/>
      <c r="F648" s="16"/>
      <c r="G648" s="16"/>
      <c r="H648" s="16"/>
    </row>
    <row r="649" spans="1:8" ht="15.75">
      <c r="A649" s="16"/>
      <c r="B649" s="16"/>
      <c r="C649" s="22"/>
      <c r="D649" s="22"/>
      <c r="E649" s="23"/>
      <c r="F649" s="16"/>
      <c r="G649" s="16"/>
      <c r="H649" s="16"/>
    </row>
    <row r="650" spans="1:8" ht="15.75">
      <c r="A650" s="16"/>
      <c r="B650" s="16"/>
      <c r="C650" s="22"/>
      <c r="D650" s="22"/>
      <c r="E650" s="23"/>
      <c r="F650" s="16"/>
      <c r="G650" s="16"/>
      <c r="H650" s="16"/>
    </row>
    <row r="651" spans="1:8" ht="15.75">
      <c r="A651" s="16"/>
      <c r="B651" s="16"/>
      <c r="C651" s="22"/>
      <c r="D651" s="22"/>
      <c r="E651" s="23"/>
      <c r="F651" s="16"/>
      <c r="G651" s="16"/>
      <c r="H651" s="16"/>
    </row>
    <row r="652" spans="1:8" ht="15.75">
      <c r="A652" s="16"/>
      <c r="B652" s="16"/>
      <c r="C652" s="22"/>
      <c r="D652" s="22"/>
      <c r="E652" s="23"/>
      <c r="F652" s="16"/>
      <c r="G652" s="16"/>
      <c r="H652" s="16"/>
    </row>
    <row r="653" spans="1:8" ht="15.75">
      <c r="A653" s="16"/>
      <c r="B653" s="16"/>
      <c r="C653" s="22"/>
      <c r="D653" s="22"/>
      <c r="E653" s="23"/>
      <c r="F653" s="16"/>
      <c r="G653" s="16"/>
      <c r="H653" s="16"/>
    </row>
    <row r="654" spans="1:8" ht="15.75">
      <c r="A654" s="16"/>
      <c r="B654" s="16"/>
      <c r="C654" s="22"/>
      <c r="D654" s="22"/>
      <c r="E654" s="23"/>
      <c r="F654" s="16"/>
      <c r="G654" s="16"/>
      <c r="H654" s="16"/>
    </row>
    <row r="655" spans="1:8" ht="15.75">
      <c r="A655" s="16"/>
      <c r="B655" s="16"/>
      <c r="C655" s="22"/>
      <c r="D655" s="22"/>
      <c r="E655" s="23"/>
      <c r="F655" s="16"/>
      <c r="G655" s="16"/>
      <c r="H655" s="16"/>
    </row>
    <row r="656" spans="1:8" ht="15.75">
      <c r="A656" s="16"/>
      <c r="B656" s="16"/>
      <c r="C656" s="22"/>
      <c r="D656" s="22"/>
      <c r="E656" s="23"/>
      <c r="F656" s="16"/>
      <c r="G656" s="16"/>
      <c r="H656" s="16"/>
    </row>
    <row r="657" spans="1:8" ht="15.75">
      <c r="A657" s="16"/>
      <c r="B657" s="16"/>
      <c r="C657" s="22"/>
      <c r="D657" s="22"/>
      <c r="E657" s="23"/>
      <c r="F657" s="16"/>
      <c r="G657" s="16"/>
      <c r="H657" s="16"/>
    </row>
    <row r="658" spans="1:8" ht="15.75">
      <c r="A658" s="16"/>
      <c r="B658" s="16"/>
      <c r="C658" s="22"/>
      <c r="D658" s="22"/>
      <c r="E658" s="23"/>
      <c r="F658" s="16"/>
      <c r="G658" s="16"/>
      <c r="H658" s="16"/>
    </row>
    <row r="659" spans="1:8" ht="15.75">
      <c r="A659" s="16"/>
      <c r="B659" s="16"/>
      <c r="C659" s="22"/>
      <c r="D659" s="22"/>
      <c r="E659" s="23"/>
      <c r="F659" s="16"/>
      <c r="G659" s="16"/>
      <c r="H659" s="16"/>
    </row>
    <row r="660" spans="1:8" ht="15.75">
      <c r="A660" s="16"/>
      <c r="B660" s="16"/>
      <c r="C660" s="22"/>
      <c r="D660" s="22"/>
      <c r="E660" s="23"/>
      <c r="F660" s="16"/>
      <c r="G660" s="16"/>
      <c r="H660" s="16"/>
    </row>
    <row r="661" spans="1:8" ht="15.75">
      <c r="A661" s="16"/>
      <c r="B661" s="16"/>
      <c r="C661" s="22"/>
      <c r="D661" s="22"/>
      <c r="E661" s="23"/>
      <c r="F661" s="16"/>
      <c r="G661" s="16"/>
      <c r="H661" s="16"/>
    </row>
    <row r="662" spans="1:8" ht="15.75">
      <c r="A662" s="16"/>
      <c r="B662" s="16"/>
      <c r="C662" s="22"/>
      <c r="D662" s="22"/>
      <c r="E662" s="23"/>
      <c r="F662" s="16"/>
      <c r="G662" s="16"/>
      <c r="H662" s="16"/>
    </row>
    <row r="663" spans="1:8" ht="15.75">
      <c r="A663" s="16"/>
      <c r="B663" s="16"/>
      <c r="C663" s="22"/>
      <c r="D663" s="22"/>
      <c r="E663" s="23"/>
      <c r="F663" s="16"/>
      <c r="G663" s="16"/>
      <c r="H663" s="16"/>
    </row>
    <row r="664" spans="1:8" ht="15.75">
      <c r="A664" s="16"/>
      <c r="B664" s="16"/>
      <c r="C664" s="22"/>
      <c r="D664" s="22"/>
      <c r="E664" s="23"/>
      <c r="F664" s="16"/>
      <c r="G664" s="16"/>
      <c r="H664" s="16"/>
    </row>
    <row r="665" spans="1:8" ht="15.75">
      <c r="A665" s="16"/>
      <c r="B665" s="16"/>
      <c r="C665" s="22"/>
      <c r="D665" s="22"/>
      <c r="E665" s="23"/>
      <c r="F665" s="16"/>
      <c r="G665" s="16"/>
      <c r="H665" s="16"/>
    </row>
    <row r="666" spans="1:8" ht="15.75">
      <c r="A666" s="16"/>
      <c r="B666" s="16"/>
      <c r="C666" s="22"/>
      <c r="D666" s="22"/>
      <c r="E666" s="23"/>
      <c r="F666" s="16"/>
      <c r="G666" s="16"/>
      <c r="H666" s="16"/>
    </row>
    <row r="667" spans="1:8" ht="15.75">
      <c r="A667" s="16"/>
      <c r="B667" s="16"/>
      <c r="C667" s="22"/>
      <c r="D667" s="22"/>
      <c r="E667" s="23"/>
      <c r="F667" s="16"/>
      <c r="G667" s="16"/>
      <c r="H667" s="16"/>
    </row>
    <row r="668" spans="1:8" ht="15.75">
      <c r="A668" s="16"/>
      <c r="B668" s="16"/>
      <c r="C668" s="22"/>
      <c r="D668" s="22"/>
      <c r="E668" s="23"/>
      <c r="F668" s="16"/>
      <c r="G668" s="16"/>
      <c r="H668" s="16"/>
    </row>
    <row r="669" spans="1:8" ht="15.75">
      <c r="A669" s="16"/>
      <c r="B669" s="16"/>
      <c r="C669" s="22"/>
      <c r="D669" s="22"/>
      <c r="E669" s="23"/>
      <c r="F669" s="16"/>
      <c r="G669" s="16"/>
      <c r="H669" s="16"/>
    </row>
    <row r="670" spans="1:8" ht="15.75">
      <c r="A670" s="16"/>
      <c r="B670" s="16"/>
      <c r="C670" s="22"/>
      <c r="D670" s="22"/>
      <c r="E670" s="23"/>
      <c r="F670" s="16"/>
      <c r="G670" s="16"/>
      <c r="H670" s="16"/>
    </row>
    <row r="671" spans="1:8" ht="15.75">
      <c r="A671" s="16"/>
      <c r="B671" s="16"/>
      <c r="C671" s="22"/>
      <c r="D671" s="22"/>
      <c r="E671" s="23"/>
      <c r="F671" s="16"/>
      <c r="G671" s="16"/>
      <c r="H671" s="16"/>
    </row>
    <row r="672" spans="1:8" ht="15.75">
      <c r="A672" s="16"/>
      <c r="B672" s="16"/>
      <c r="C672" s="22"/>
      <c r="D672" s="22"/>
      <c r="E672" s="23"/>
      <c r="F672" s="16"/>
      <c r="G672" s="16"/>
      <c r="H672" s="16"/>
    </row>
    <row r="673" spans="1:8" ht="15.75">
      <c r="A673" s="16"/>
      <c r="B673" s="16"/>
      <c r="C673" s="22"/>
      <c r="D673" s="22"/>
      <c r="E673" s="23"/>
      <c r="F673" s="16"/>
      <c r="G673" s="16"/>
      <c r="H673" s="16"/>
    </row>
    <row r="674" spans="1:8" ht="15.75">
      <c r="A674" s="16"/>
      <c r="B674" s="16"/>
      <c r="C674" s="22"/>
      <c r="D674" s="22"/>
      <c r="E674" s="23"/>
      <c r="F674" s="16"/>
      <c r="G674" s="16"/>
      <c r="H674" s="16"/>
    </row>
    <row r="675" spans="1:8" ht="15.75">
      <c r="A675" s="16"/>
      <c r="B675" s="16"/>
      <c r="C675" s="22"/>
      <c r="D675" s="22"/>
      <c r="E675" s="23"/>
      <c r="F675" s="16"/>
      <c r="G675" s="16"/>
      <c r="H675" s="16"/>
    </row>
    <row r="676" spans="1:8" ht="15.75">
      <c r="A676" s="16"/>
      <c r="B676" s="16"/>
      <c r="C676" s="22"/>
      <c r="D676" s="22"/>
      <c r="E676" s="23"/>
      <c r="F676" s="16"/>
      <c r="G676" s="16"/>
      <c r="H676" s="16"/>
    </row>
    <row r="677" spans="1:8" ht="15.75">
      <c r="A677" s="16"/>
      <c r="B677" s="16"/>
      <c r="C677" s="22"/>
      <c r="D677" s="22"/>
      <c r="E677" s="23"/>
      <c r="F677" s="16"/>
      <c r="G677" s="16"/>
      <c r="H677" s="16"/>
    </row>
    <row r="678" spans="1:8" ht="15.75">
      <c r="A678" s="16"/>
      <c r="B678" s="16"/>
      <c r="C678" s="22"/>
      <c r="D678" s="22"/>
      <c r="E678" s="23"/>
      <c r="F678" s="16"/>
      <c r="G678" s="16"/>
      <c r="H678" s="16"/>
    </row>
    <row r="679" spans="1:8" ht="15.75">
      <c r="A679" s="16"/>
      <c r="B679" s="16"/>
      <c r="C679" s="22"/>
      <c r="D679" s="22"/>
      <c r="E679" s="23"/>
      <c r="F679" s="16"/>
      <c r="G679" s="16"/>
      <c r="H679" s="16"/>
    </row>
    <row r="680" spans="1:8" ht="15.75">
      <c r="A680" s="16"/>
      <c r="B680" s="16"/>
      <c r="C680" s="22"/>
      <c r="D680" s="22"/>
      <c r="E680" s="23"/>
      <c r="F680" s="16"/>
      <c r="G680" s="16"/>
      <c r="H680" s="16"/>
    </row>
    <row r="681" spans="1:8" ht="15.75">
      <c r="A681" s="16"/>
      <c r="B681" s="16"/>
      <c r="C681" s="22"/>
      <c r="D681" s="22"/>
      <c r="E681" s="23"/>
      <c r="F681" s="16"/>
      <c r="G681" s="16"/>
      <c r="H681" s="16"/>
    </row>
    <row r="682" spans="1:8" ht="15.75">
      <c r="A682" s="16"/>
      <c r="B682" s="16"/>
      <c r="C682" s="22"/>
      <c r="D682" s="22"/>
      <c r="E682" s="23"/>
      <c r="F682" s="16"/>
      <c r="G682" s="16"/>
      <c r="H682" s="16"/>
    </row>
    <row r="683" spans="1:8" ht="15.75">
      <c r="A683" s="16"/>
      <c r="B683" s="16"/>
      <c r="C683" s="22"/>
      <c r="D683" s="22"/>
      <c r="E683" s="23"/>
      <c r="F683" s="16"/>
      <c r="G683" s="16"/>
      <c r="H683" s="16"/>
    </row>
    <row r="684" spans="1:8" ht="15.75">
      <c r="A684" s="16"/>
      <c r="B684" s="16"/>
      <c r="C684" s="22"/>
      <c r="D684" s="22"/>
      <c r="E684" s="23"/>
      <c r="F684" s="16"/>
      <c r="G684" s="16"/>
      <c r="H684" s="16"/>
    </row>
    <row r="685" spans="1:8" ht="15.75">
      <c r="A685" s="16"/>
      <c r="B685" s="16"/>
      <c r="C685" s="22"/>
      <c r="D685" s="22"/>
      <c r="E685" s="23"/>
      <c r="F685" s="16"/>
      <c r="G685" s="16"/>
      <c r="H685" s="16"/>
    </row>
    <row r="686" spans="1:8" ht="15.75">
      <c r="A686" s="16"/>
      <c r="B686" s="16"/>
      <c r="C686" s="22"/>
      <c r="D686" s="22"/>
      <c r="E686" s="23"/>
      <c r="F686" s="16"/>
      <c r="G686" s="16"/>
      <c r="H686" s="16"/>
    </row>
    <row r="687" spans="1:8" ht="15.75">
      <c r="A687" s="16"/>
      <c r="B687" s="16"/>
      <c r="C687" s="22"/>
      <c r="D687" s="22"/>
      <c r="E687" s="23"/>
      <c r="F687" s="16"/>
      <c r="G687" s="16"/>
      <c r="H687" s="16"/>
    </row>
    <row r="688" spans="1:8" ht="15.75">
      <c r="A688" s="16"/>
      <c r="B688" s="16"/>
      <c r="C688" s="22"/>
      <c r="D688" s="22"/>
      <c r="E688" s="23"/>
      <c r="F688" s="16"/>
      <c r="G688" s="16"/>
      <c r="H688" s="16"/>
    </row>
    <row r="689" spans="1:8" ht="15.75">
      <c r="A689" s="16"/>
      <c r="B689" s="16"/>
      <c r="C689" s="22"/>
      <c r="D689" s="22"/>
      <c r="E689" s="23"/>
      <c r="F689" s="16"/>
      <c r="G689" s="16"/>
      <c r="H689" s="16"/>
    </row>
    <row r="690" spans="1:8" ht="15.75">
      <c r="A690" s="16"/>
      <c r="B690" s="16"/>
      <c r="C690" s="22"/>
      <c r="D690" s="22"/>
      <c r="E690" s="23"/>
      <c r="F690" s="16"/>
      <c r="G690" s="16"/>
      <c r="H690" s="16"/>
    </row>
    <row r="691" spans="1:8" ht="15.75">
      <c r="A691" s="16"/>
      <c r="B691" s="16"/>
      <c r="C691" s="22"/>
      <c r="D691" s="22"/>
      <c r="E691" s="23"/>
      <c r="F691" s="16"/>
      <c r="G691" s="16"/>
      <c r="H691" s="16"/>
    </row>
    <row r="692" spans="1:8" ht="15.75">
      <c r="A692" s="16"/>
      <c r="B692" s="16"/>
      <c r="C692" s="22"/>
      <c r="D692" s="22"/>
      <c r="E692" s="23"/>
      <c r="F692" s="16"/>
      <c r="G692" s="16"/>
      <c r="H692" s="16"/>
    </row>
    <row r="693" spans="1:8" ht="15.75">
      <c r="A693" s="16"/>
      <c r="B693" s="16"/>
      <c r="C693" s="22"/>
      <c r="D693" s="22"/>
      <c r="E693" s="23"/>
      <c r="F693" s="16"/>
      <c r="G693" s="16"/>
      <c r="H693" s="16"/>
    </row>
    <row r="694" spans="1:8" ht="15.75">
      <c r="A694" s="16"/>
      <c r="B694" s="16"/>
      <c r="C694" s="22"/>
      <c r="D694" s="22"/>
      <c r="E694" s="23"/>
      <c r="F694" s="16"/>
      <c r="G694" s="16"/>
      <c r="H694" s="16"/>
    </row>
    <row r="695" spans="1:8" ht="15.75">
      <c r="A695" s="16"/>
      <c r="B695" s="16"/>
      <c r="C695" s="22"/>
      <c r="D695" s="22"/>
      <c r="E695" s="23"/>
      <c r="F695" s="16"/>
      <c r="G695" s="16"/>
      <c r="H695" s="16"/>
    </row>
    <row r="696" spans="1:8" ht="15.75">
      <c r="A696" s="16"/>
      <c r="B696" s="16"/>
      <c r="C696" s="22"/>
      <c r="D696" s="22"/>
      <c r="E696" s="23"/>
      <c r="F696" s="16"/>
      <c r="G696" s="16"/>
      <c r="H696" s="16"/>
    </row>
    <row r="697" spans="1:8" ht="15.75">
      <c r="A697" s="16"/>
      <c r="B697" s="16"/>
      <c r="C697" s="22"/>
      <c r="D697" s="22"/>
      <c r="E697" s="23"/>
      <c r="F697" s="16"/>
      <c r="G697" s="16"/>
      <c r="H697" s="16"/>
    </row>
    <row r="698" spans="1:8" ht="15.75">
      <c r="A698" s="16"/>
      <c r="B698" s="16"/>
      <c r="C698" s="22"/>
      <c r="D698" s="22"/>
      <c r="E698" s="23"/>
      <c r="F698" s="16"/>
      <c r="G698" s="16"/>
      <c r="H698" s="16"/>
    </row>
    <row r="699" spans="1:8" ht="15.75">
      <c r="A699" s="16"/>
      <c r="B699" s="16"/>
      <c r="C699" s="22"/>
      <c r="D699" s="22"/>
      <c r="E699" s="23"/>
      <c r="F699" s="16"/>
      <c r="G699" s="16"/>
      <c r="H699" s="16"/>
    </row>
    <row r="700" spans="1:8" ht="15.75">
      <c r="A700" s="16"/>
      <c r="B700" s="16"/>
      <c r="C700" s="22"/>
      <c r="D700" s="22"/>
      <c r="E700" s="23"/>
      <c r="F700" s="16"/>
      <c r="G700" s="16"/>
      <c r="H700" s="16"/>
    </row>
    <row r="701" spans="1:8" ht="15.75">
      <c r="A701" s="16"/>
      <c r="B701" s="16"/>
      <c r="C701" s="22"/>
      <c r="D701" s="22"/>
      <c r="E701" s="23"/>
      <c r="F701" s="16"/>
      <c r="G701" s="16"/>
      <c r="H701" s="16"/>
    </row>
    <row r="702" spans="1:8" ht="15.75">
      <c r="A702" s="16"/>
      <c r="B702" s="16"/>
      <c r="C702" s="22"/>
      <c r="D702" s="22"/>
      <c r="E702" s="23"/>
      <c r="F702" s="16"/>
      <c r="G702" s="16"/>
      <c r="H702" s="16"/>
    </row>
    <row r="703" spans="1:8" ht="15.75">
      <c r="A703" s="16"/>
      <c r="B703" s="16"/>
      <c r="C703" s="22"/>
      <c r="D703" s="22"/>
      <c r="E703" s="23"/>
      <c r="F703" s="16"/>
      <c r="G703" s="16"/>
      <c r="H703" s="16"/>
    </row>
    <row r="704" spans="1:8" ht="15.75">
      <c r="A704" s="16"/>
      <c r="B704" s="16"/>
      <c r="C704" s="22"/>
      <c r="D704" s="22"/>
      <c r="E704" s="23"/>
      <c r="F704" s="16"/>
      <c r="G704" s="16"/>
      <c r="H704" s="16"/>
    </row>
    <row r="705" spans="1:8" ht="15.75">
      <c r="A705" s="16"/>
      <c r="B705" s="16"/>
      <c r="C705" s="22"/>
      <c r="D705" s="22"/>
      <c r="E705" s="23"/>
      <c r="F705" s="16"/>
      <c r="G705" s="16"/>
      <c r="H705" s="16"/>
    </row>
    <row r="706" spans="1:8" ht="15.75">
      <c r="A706" s="16"/>
      <c r="B706" s="16"/>
      <c r="C706" s="22"/>
      <c r="D706" s="22"/>
      <c r="E706" s="23"/>
      <c r="F706" s="16"/>
      <c r="G706" s="16"/>
      <c r="H706" s="16"/>
    </row>
    <row r="707" spans="1:8" ht="15.75">
      <c r="A707" s="16"/>
      <c r="B707" s="16"/>
      <c r="C707" s="22"/>
      <c r="D707" s="22"/>
      <c r="E707" s="23"/>
      <c r="F707" s="16"/>
      <c r="G707" s="16"/>
      <c r="H707" s="16"/>
    </row>
    <row r="708" spans="1:8" ht="15.75">
      <c r="A708" s="16"/>
      <c r="B708" s="16"/>
      <c r="C708" s="22"/>
      <c r="D708" s="22"/>
      <c r="E708" s="23"/>
      <c r="F708" s="16"/>
      <c r="G708" s="16"/>
      <c r="H708" s="16"/>
    </row>
    <row r="709" spans="1:8" ht="15.75">
      <c r="A709" s="16"/>
      <c r="B709" s="16"/>
      <c r="C709" s="22"/>
      <c r="D709" s="22"/>
      <c r="E709" s="23"/>
      <c r="F709" s="16"/>
      <c r="G709" s="16"/>
      <c r="H709" s="16"/>
    </row>
    <row r="710" spans="1:8" ht="15.75">
      <c r="A710" s="16"/>
      <c r="B710" s="16"/>
      <c r="C710" s="22"/>
      <c r="D710" s="22"/>
      <c r="E710" s="23"/>
      <c r="F710" s="16"/>
      <c r="G710" s="16"/>
      <c r="H710" s="16"/>
    </row>
    <row r="711" spans="1:8" ht="15.75">
      <c r="A711" s="16"/>
      <c r="B711" s="16"/>
      <c r="C711" s="22"/>
      <c r="D711" s="22"/>
      <c r="E711" s="23"/>
      <c r="F711" s="16"/>
      <c r="G711" s="16"/>
      <c r="H711" s="16"/>
    </row>
    <row r="712" spans="1:8" ht="15.75">
      <c r="A712" s="16"/>
      <c r="B712" s="16"/>
      <c r="C712" s="22"/>
      <c r="D712" s="22"/>
      <c r="E712" s="23"/>
      <c r="F712" s="16"/>
      <c r="G712" s="16"/>
      <c r="H712" s="16"/>
    </row>
    <row r="713" spans="1:8" ht="15.75">
      <c r="A713" s="16"/>
      <c r="B713" s="16"/>
      <c r="C713" s="22"/>
      <c r="D713" s="22"/>
      <c r="E713" s="23"/>
      <c r="F713" s="16"/>
      <c r="G713" s="16"/>
      <c r="H713" s="16"/>
    </row>
    <row r="714" spans="1:8" ht="15.75">
      <c r="A714" s="16"/>
      <c r="B714" s="16"/>
      <c r="C714" s="22"/>
      <c r="D714" s="22"/>
      <c r="E714" s="23"/>
      <c r="F714" s="16"/>
      <c r="G714" s="16"/>
      <c r="H714" s="16"/>
    </row>
    <row r="715" spans="1:8" ht="15.75">
      <c r="A715" s="16"/>
      <c r="B715" s="16"/>
      <c r="C715" s="22"/>
      <c r="D715" s="22"/>
      <c r="E715" s="23"/>
      <c r="F715" s="16"/>
      <c r="G715" s="16"/>
      <c r="H715" s="16"/>
    </row>
    <row r="716" spans="1:8" ht="15.75">
      <c r="A716" s="16"/>
      <c r="B716" s="16"/>
      <c r="C716" s="22"/>
      <c r="D716" s="22"/>
      <c r="E716" s="23"/>
      <c r="F716" s="16"/>
      <c r="G716" s="16"/>
      <c r="H716" s="16"/>
    </row>
    <row r="717" spans="1:8" ht="15.75">
      <c r="A717" s="16"/>
      <c r="B717" s="16"/>
      <c r="C717" s="22"/>
      <c r="D717" s="22"/>
      <c r="E717" s="23"/>
      <c r="F717" s="16"/>
      <c r="G717" s="16"/>
      <c r="H717" s="16"/>
    </row>
    <row r="718" spans="1:8" ht="15.75">
      <c r="A718" s="16"/>
      <c r="B718" s="16"/>
      <c r="C718" s="22"/>
      <c r="D718" s="22"/>
      <c r="E718" s="23"/>
      <c r="F718" s="16"/>
      <c r="G718" s="16"/>
      <c r="H718" s="16"/>
    </row>
    <row r="719" spans="1:8" ht="15.75">
      <c r="A719" s="16"/>
      <c r="B719" s="16"/>
      <c r="C719" s="22"/>
      <c r="D719" s="22"/>
      <c r="E719" s="23"/>
      <c r="F719" s="16"/>
      <c r="G719" s="16"/>
      <c r="H719" s="16"/>
    </row>
    <row r="720" spans="1:8" ht="15.75">
      <c r="A720" s="16"/>
      <c r="B720" s="16"/>
      <c r="C720" s="22"/>
      <c r="D720" s="22"/>
      <c r="E720" s="23"/>
      <c r="F720" s="16"/>
      <c r="G720" s="16"/>
      <c r="H720" s="16"/>
    </row>
    <row r="721" spans="1:8" ht="15.75">
      <c r="A721" s="16"/>
      <c r="B721" s="16"/>
      <c r="C721" s="22"/>
      <c r="D721" s="22"/>
      <c r="E721" s="23"/>
      <c r="F721" s="16"/>
      <c r="G721" s="16"/>
      <c r="H721" s="16"/>
    </row>
    <row r="722" spans="1:8" ht="15.75">
      <c r="A722" s="16"/>
      <c r="B722" s="16"/>
      <c r="C722" s="22"/>
      <c r="D722" s="22"/>
      <c r="E722" s="23"/>
      <c r="F722" s="16"/>
      <c r="G722" s="16"/>
      <c r="H722" s="16"/>
    </row>
    <row r="723" spans="1:8" ht="15.75">
      <c r="A723" s="16"/>
      <c r="B723" s="16"/>
      <c r="C723" s="22"/>
      <c r="D723" s="22"/>
      <c r="E723" s="23"/>
      <c r="F723" s="16"/>
      <c r="G723" s="16"/>
      <c r="H723" s="16"/>
    </row>
    <row r="724" spans="1:8" ht="15.75">
      <c r="A724" s="16"/>
      <c r="B724" s="16"/>
      <c r="C724" s="22"/>
      <c r="D724" s="22"/>
      <c r="E724" s="23"/>
      <c r="F724" s="16"/>
      <c r="G724" s="16"/>
      <c r="H724" s="16"/>
    </row>
    <row r="725" spans="1:8" ht="15.75">
      <c r="A725" s="16"/>
      <c r="B725" s="16"/>
      <c r="C725" s="22"/>
      <c r="D725" s="22"/>
      <c r="E725" s="23"/>
      <c r="F725" s="16"/>
      <c r="G725" s="16"/>
      <c r="H725" s="16"/>
    </row>
    <row r="726" spans="1:8" ht="15.75">
      <c r="A726" s="16"/>
      <c r="B726" s="16"/>
      <c r="C726" s="22"/>
      <c r="D726" s="22"/>
      <c r="E726" s="23"/>
      <c r="F726" s="16"/>
      <c r="G726" s="16"/>
      <c r="H726" s="16"/>
    </row>
    <row r="727" spans="1:8" ht="15.75">
      <c r="A727" s="16"/>
      <c r="B727" s="16"/>
      <c r="C727" s="22"/>
      <c r="D727" s="22"/>
      <c r="E727" s="23"/>
      <c r="F727" s="16"/>
      <c r="G727" s="16"/>
      <c r="H727" s="16"/>
    </row>
    <row r="728" spans="1:8" ht="15.75">
      <c r="A728" s="16"/>
      <c r="B728" s="16"/>
      <c r="C728" s="22"/>
      <c r="D728" s="22"/>
      <c r="E728" s="23"/>
      <c r="F728" s="16"/>
      <c r="G728" s="16"/>
      <c r="H728" s="16"/>
    </row>
    <row r="729" spans="1:8" ht="15.75">
      <c r="A729" s="16"/>
      <c r="B729" s="16"/>
      <c r="C729" s="22"/>
      <c r="D729" s="22"/>
      <c r="E729" s="23"/>
      <c r="F729" s="16"/>
      <c r="G729" s="16"/>
      <c r="H729" s="16"/>
    </row>
    <row r="730" spans="1:8" ht="15.75">
      <c r="A730" s="16"/>
      <c r="B730" s="16"/>
      <c r="C730" s="22"/>
      <c r="D730" s="22"/>
      <c r="E730" s="23"/>
      <c r="F730" s="16"/>
      <c r="G730" s="16"/>
      <c r="H730" s="16"/>
    </row>
    <row r="731" spans="1:8" ht="15.75">
      <c r="A731" s="16"/>
      <c r="B731" s="16"/>
      <c r="C731" s="22"/>
      <c r="D731" s="22"/>
      <c r="E731" s="23"/>
      <c r="F731" s="16"/>
      <c r="G731" s="16"/>
      <c r="H731" s="16"/>
    </row>
    <row r="732" spans="1:8" ht="15.75">
      <c r="A732" s="16"/>
      <c r="B732" s="16"/>
      <c r="C732" s="22"/>
      <c r="D732" s="22"/>
      <c r="E732" s="23"/>
      <c r="F732" s="16"/>
      <c r="G732" s="16"/>
      <c r="H732" s="16"/>
    </row>
    <row r="733" spans="1:8" ht="15.75">
      <c r="A733" s="16"/>
      <c r="B733" s="16"/>
      <c r="C733" s="22"/>
      <c r="D733" s="22"/>
      <c r="E733" s="23"/>
      <c r="F733" s="16"/>
      <c r="G733" s="16"/>
      <c r="H733" s="16"/>
    </row>
    <row r="734" spans="1:8" ht="15.75">
      <c r="A734" s="16"/>
      <c r="B734" s="16"/>
      <c r="C734" s="22"/>
      <c r="D734" s="22"/>
      <c r="E734" s="23"/>
      <c r="F734" s="16"/>
      <c r="G734" s="16"/>
      <c r="H734" s="16"/>
    </row>
    <row r="735" spans="1:8" ht="15.75">
      <c r="A735" s="16"/>
      <c r="B735" s="16"/>
      <c r="C735" s="22"/>
      <c r="D735" s="22"/>
      <c r="E735" s="23"/>
      <c r="F735" s="16"/>
      <c r="G735" s="16"/>
      <c r="H735" s="16"/>
    </row>
    <row r="736" spans="1:8" ht="15.75">
      <c r="A736" s="16"/>
      <c r="B736" s="16"/>
      <c r="C736" s="22"/>
      <c r="D736" s="22"/>
      <c r="E736" s="23"/>
      <c r="F736" s="16"/>
      <c r="G736" s="16"/>
      <c r="H736" s="16"/>
    </row>
    <row r="737" spans="1:8" ht="15.75">
      <c r="A737" s="16"/>
      <c r="B737" s="16"/>
      <c r="C737" s="22"/>
      <c r="D737" s="22"/>
      <c r="E737" s="23"/>
      <c r="F737" s="16"/>
      <c r="G737" s="16"/>
      <c r="H737" s="16"/>
    </row>
    <row r="738" spans="1:8" ht="15.75">
      <c r="A738" s="16"/>
      <c r="B738" s="16"/>
      <c r="C738" s="22"/>
      <c r="D738" s="22"/>
      <c r="E738" s="23"/>
      <c r="F738" s="16"/>
      <c r="G738" s="16"/>
      <c r="H738" s="16"/>
    </row>
    <row r="739" spans="1:8" ht="15.75">
      <c r="A739" s="16"/>
      <c r="B739" s="16"/>
      <c r="C739" s="22"/>
      <c r="D739" s="22"/>
      <c r="E739" s="23"/>
      <c r="F739" s="16"/>
      <c r="G739" s="16"/>
      <c r="H739" s="16"/>
    </row>
    <row r="740" spans="1:8" ht="15.75">
      <c r="A740" s="16"/>
      <c r="B740" s="16"/>
      <c r="C740" s="22"/>
      <c r="D740" s="22"/>
      <c r="E740" s="23"/>
      <c r="F740" s="16"/>
      <c r="G740" s="16"/>
      <c r="H740" s="16"/>
    </row>
    <row r="741" spans="1:8" ht="15.75">
      <c r="A741" s="16"/>
      <c r="B741" s="16"/>
      <c r="C741" s="22"/>
      <c r="D741" s="22"/>
      <c r="E741" s="23"/>
      <c r="F741" s="16"/>
      <c r="G741" s="16"/>
      <c r="H741" s="16"/>
    </row>
    <row r="742" spans="1:8" ht="15.75">
      <c r="A742" s="16"/>
      <c r="B742" s="16"/>
      <c r="C742" s="22"/>
      <c r="D742" s="22"/>
      <c r="E742" s="23"/>
      <c r="F742" s="16"/>
      <c r="G742" s="16"/>
      <c r="H742" s="16"/>
    </row>
    <row r="743" spans="1:8" ht="15.75">
      <c r="A743" s="16"/>
      <c r="B743" s="16"/>
      <c r="C743" s="22"/>
      <c r="D743" s="22"/>
      <c r="E743" s="23"/>
      <c r="F743" s="16"/>
      <c r="G743" s="16"/>
      <c r="H743" s="16"/>
    </row>
    <row r="744" spans="1:8" ht="15.75">
      <c r="A744" s="16"/>
      <c r="B744" s="16"/>
      <c r="C744" s="22"/>
      <c r="D744" s="22"/>
      <c r="E744" s="23"/>
      <c r="F744" s="16"/>
      <c r="G744" s="16"/>
      <c r="H744" s="16"/>
    </row>
    <row r="745" spans="1:8" ht="15.75">
      <c r="A745" s="16"/>
      <c r="B745" s="16"/>
      <c r="C745" s="22"/>
      <c r="D745" s="22"/>
      <c r="E745" s="23"/>
      <c r="F745" s="16"/>
      <c r="G745" s="16"/>
      <c r="H745" s="16"/>
    </row>
    <row r="746" spans="1:8" ht="15.75">
      <c r="A746" s="16"/>
      <c r="B746" s="16"/>
      <c r="C746" s="22"/>
      <c r="D746" s="22"/>
      <c r="E746" s="23"/>
      <c r="F746" s="16"/>
      <c r="G746" s="16"/>
      <c r="H746" s="16"/>
    </row>
    <row r="747" spans="1:8" ht="15.75">
      <c r="A747" s="16"/>
      <c r="B747" s="16"/>
      <c r="C747" s="22"/>
      <c r="D747" s="22"/>
      <c r="E747" s="23"/>
      <c r="F747" s="16"/>
      <c r="G747" s="16"/>
      <c r="H747" s="16"/>
    </row>
    <row r="748" spans="1:8" ht="15.75">
      <c r="A748" s="16"/>
      <c r="B748" s="16"/>
      <c r="C748" s="22"/>
      <c r="D748" s="22"/>
      <c r="E748" s="23"/>
      <c r="F748" s="16"/>
      <c r="G748" s="16"/>
      <c r="H748" s="16"/>
    </row>
    <row r="749" spans="1:8" ht="15.75">
      <c r="A749" s="16"/>
      <c r="B749" s="16"/>
      <c r="C749" s="22"/>
      <c r="D749" s="22"/>
      <c r="E749" s="23"/>
      <c r="F749" s="16"/>
      <c r="G749" s="16"/>
      <c r="H749" s="16"/>
    </row>
    <row r="750" spans="1:8" ht="15.75">
      <c r="A750" s="16"/>
      <c r="B750" s="16"/>
      <c r="C750" s="22"/>
      <c r="D750" s="22"/>
      <c r="E750" s="23"/>
      <c r="F750" s="16"/>
      <c r="G750" s="16"/>
      <c r="H750" s="16"/>
    </row>
    <row r="751" spans="1:8" ht="15.75">
      <c r="A751" s="16"/>
      <c r="B751" s="16"/>
      <c r="C751" s="22"/>
      <c r="D751" s="22"/>
      <c r="E751" s="23"/>
      <c r="F751" s="16"/>
      <c r="G751" s="16"/>
      <c r="H751" s="16"/>
    </row>
    <row r="752" spans="1:8" ht="15.75">
      <c r="A752" s="16"/>
      <c r="B752" s="16"/>
      <c r="C752" s="22"/>
      <c r="D752" s="22"/>
      <c r="E752" s="23"/>
      <c r="F752" s="16"/>
      <c r="G752" s="16"/>
      <c r="H752" s="16"/>
    </row>
    <row r="753" spans="1:8" ht="15.75">
      <c r="A753" s="16"/>
      <c r="B753" s="16"/>
      <c r="C753" s="22"/>
      <c r="D753" s="22"/>
      <c r="E753" s="23"/>
      <c r="F753" s="16"/>
      <c r="G753" s="16"/>
      <c r="H753" s="16"/>
    </row>
    <row r="754" spans="1:8" ht="15.75">
      <c r="A754" s="16"/>
      <c r="B754" s="16"/>
      <c r="C754" s="22"/>
      <c r="D754" s="22"/>
      <c r="E754" s="23"/>
      <c r="F754" s="16"/>
      <c r="G754" s="16"/>
      <c r="H754" s="16"/>
    </row>
    <row r="755" spans="1:8" ht="15.75">
      <c r="A755" s="16"/>
      <c r="B755" s="16"/>
      <c r="C755" s="22"/>
      <c r="D755" s="22"/>
      <c r="E755" s="23"/>
      <c r="F755" s="16"/>
      <c r="G755" s="16"/>
      <c r="H755" s="16"/>
    </row>
    <row r="756" spans="1:8" ht="15.75">
      <c r="A756" s="16"/>
      <c r="B756" s="16"/>
      <c r="C756" s="22"/>
      <c r="D756" s="22"/>
      <c r="E756" s="23"/>
      <c r="F756" s="16"/>
      <c r="G756" s="16"/>
      <c r="H756" s="16"/>
    </row>
    <row r="757" spans="1:8" ht="15.75">
      <c r="A757" s="16"/>
      <c r="B757" s="16"/>
      <c r="C757" s="22"/>
      <c r="D757" s="22"/>
      <c r="E757" s="23"/>
      <c r="F757" s="16"/>
      <c r="G757" s="16"/>
      <c r="H757" s="16"/>
    </row>
    <row r="758" spans="1:8" ht="15.75">
      <c r="A758" s="16"/>
      <c r="B758" s="16"/>
      <c r="C758" s="22"/>
      <c r="D758" s="22"/>
      <c r="E758" s="23"/>
      <c r="F758" s="16"/>
      <c r="G758" s="16"/>
      <c r="H758" s="16"/>
    </row>
    <row r="759" spans="1:8" ht="15.75">
      <c r="A759" s="16"/>
      <c r="B759" s="16"/>
      <c r="C759" s="22"/>
      <c r="D759" s="22"/>
      <c r="E759" s="23"/>
      <c r="F759" s="16"/>
      <c r="G759" s="16"/>
      <c r="H759" s="16"/>
    </row>
    <row r="760" spans="1:8" ht="15.75">
      <c r="A760" s="16"/>
      <c r="B760" s="16"/>
      <c r="C760" s="22"/>
      <c r="D760" s="22"/>
      <c r="E760" s="23"/>
      <c r="F760" s="16"/>
      <c r="G760" s="16"/>
      <c r="H760" s="16"/>
    </row>
    <row r="761" spans="1:8" ht="15.75">
      <c r="A761" s="16"/>
      <c r="B761" s="16"/>
      <c r="C761" s="22"/>
      <c r="D761" s="22"/>
      <c r="E761" s="23"/>
      <c r="F761" s="16"/>
      <c r="G761" s="16"/>
      <c r="H761" s="16"/>
    </row>
    <row r="762" spans="1:8" ht="15.75">
      <c r="A762" s="16"/>
      <c r="B762" s="16"/>
      <c r="C762" s="22"/>
      <c r="D762" s="22"/>
      <c r="E762" s="23"/>
      <c r="F762" s="16"/>
      <c r="G762" s="16"/>
      <c r="H762" s="16"/>
    </row>
    <row r="763" spans="1:8" ht="15.75">
      <c r="A763" s="16"/>
      <c r="B763" s="16"/>
      <c r="C763" s="22"/>
      <c r="D763" s="22"/>
      <c r="E763" s="23"/>
      <c r="F763" s="16"/>
      <c r="G763" s="16"/>
      <c r="H763" s="16"/>
    </row>
    <row r="764" spans="1:8" ht="15.75">
      <c r="A764" s="16"/>
      <c r="B764" s="16"/>
      <c r="C764" s="22"/>
      <c r="D764" s="22"/>
      <c r="E764" s="23"/>
      <c r="F764" s="16"/>
      <c r="G764" s="16"/>
      <c r="H764" s="16"/>
    </row>
    <row r="765" spans="1:8" ht="15.75">
      <c r="A765" s="16"/>
      <c r="B765" s="16"/>
      <c r="C765" s="22"/>
      <c r="D765" s="22"/>
      <c r="E765" s="23"/>
      <c r="F765" s="16"/>
      <c r="G765" s="16"/>
      <c r="H765" s="16"/>
    </row>
    <row r="766" spans="1:8" ht="15.75">
      <c r="A766" s="16"/>
      <c r="B766" s="16"/>
      <c r="C766" s="22"/>
      <c r="D766" s="22"/>
      <c r="E766" s="23"/>
      <c r="F766" s="16"/>
      <c r="G766" s="16"/>
      <c r="H766" s="16"/>
    </row>
    <row r="767" spans="1:8" ht="15.75">
      <c r="A767" s="16"/>
      <c r="B767" s="16"/>
      <c r="C767" s="22"/>
      <c r="D767" s="22"/>
      <c r="E767" s="23"/>
      <c r="F767" s="16"/>
      <c r="G767" s="16"/>
      <c r="H767" s="16"/>
    </row>
    <row r="768" spans="1:8" ht="15.75">
      <c r="A768" s="16"/>
      <c r="B768" s="16"/>
      <c r="C768" s="22"/>
      <c r="D768" s="22"/>
      <c r="E768" s="23"/>
      <c r="F768" s="16"/>
      <c r="G768" s="16"/>
      <c r="H768" s="16"/>
    </row>
    <row r="769" spans="1:8" ht="15.75">
      <c r="A769" s="16"/>
      <c r="B769" s="16"/>
      <c r="C769" s="22"/>
      <c r="D769" s="22"/>
      <c r="E769" s="23"/>
      <c r="F769" s="16"/>
      <c r="G769" s="16"/>
      <c r="H769" s="16"/>
    </row>
    <row r="770" spans="1:8" ht="15.75">
      <c r="A770" s="16"/>
      <c r="B770" s="16"/>
      <c r="C770" s="22"/>
      <c r="D770" s="22"/>
      <c r="E770" s="23"/>
      <c r="F770" s="16"/>
      <c r="G770" s="16"/>
      <c r="H770" s="16"/>
    </row>
    <row r="771" spans="1:8" ht="15.75">
      <c r="A771" s="16"/>
      <c r="B771" s="16"/>
      <c r="C771" s="22"/>
      <c r="D771" s="22"/>
      <c r="E771" s="23"/>
      <c r="F771" s="16"/>
      <c r="G771" s="16"/>
      <c r="H771" s="16"/>
    </row>
    <row r="772" spans="1:8" ht="15.75">
      <c r="A772" s="16"/>
      <c r="B772" s="16"/>
      <c r="C772" s="22"/>
      <c r="D772" s="22"/>
      <c r="E772" s="23"/>
      <c r="F772" s="16"/>
      <c r="G772" s="16"/>
      <c r="H772" s="16"/>
    </row>
    <row r="773" spans="1:8" ht="15.75">
      <c r="A773" s="16"/>
      <c r="B773" s="16"/>
      <c r="C773" s="22"/>
      <c r="D773" s="22"/>
      <c r="E773" s="23"/>
      <c r="F773" s="16"/>
      <c r="G773" s="16"/>
      <c r="H773" s="16"/>
    </row>
    <row r="774" spans="1:8" ht="15.75">
      <c r="A774" s="16"/>
      <c r="B774" s="16"/>
      <c r="C774" s="22"/>
      <c r="D774" s="22"/>
      <c r="E774" s="23"/>
      <c r="F774" s="16"/>
      <c r="G774" s="16"/>
      <c r="H774" s="16"/>
    </row>
    <row r="775" spans="1:8" ht="15.75">
      <c r="A775" s="16"/>
      <c r="B775" s="16"/>
      <c r="C775" s="22"/>
      <c r="D775" s="22"/>
      <c r="E775" s="23"/>
      <c r="F775" s="16"/>
      <c r="G775" s="16"/>
      <c r="H775" s="16"/>
    </row>
    <row r="776" spans="1:8" ht="15.75">
      <c r="A776" s="16"/>
      <c r="B776" s="16"/>
      <c r="C776" s="22"/>
      <c r="D776" s="22"/>
      <c r="E776" s="23"/>
      <c r="F776" s="16"/>
      <c r="G776" s="16"/>
      <c r="H776" s="16"/>
    </row>
    <row r="777" spans="1:8" ht="15.75">
      <c r="A777" s="16"/>
      <c r="B777" s="16"/>
      <c r="C777" s="22"/>
      <c r="D777" s="22"/>
      <c r="E777" s="23"/>
      <c r="F777" s="16"/>
      <c r="G777" s="16"/>
      <c r="H777" s="16"/>
    </row>
    <row r="778" spans="1:8" ht="15.75">
      <c r="A778" s="16"/>
      <c r="B778" s="16"/>
      <c r="C778" s="22"/>
      <c r="D778" s="22"/>
      <c r="E778" s="23"/>
      <c r="F778" s="16"/>
      <c r="G778" s="16"/>
      <c r="H778" s="16"/>
    </row>
    <row r="779" spans="1:8" ht="15.75">
      <c r="A779" s="16"/>
      <c r="B779" s="16"/>
      <c r="C779" s="22"/>
      <c r="D779" s="22"/>
      <c r="E779" s="23"/>
      <c r="F779" s="16"/>
      <c r="G779" s="16"/>
      <c r="H779" s="16"/>
    </row>
    <row r="780" spans="1:8" ht="15.75">
      <c r="A780" s="16"/>
      <c r="B780" s="16"/>
      <c r="C780" s="22"/>
      <c r="D780" s="22"/>
      <c r="E780" s="23"/>
      <c r="F780" s="16"/>
      <c r="G780" s="16"/>
      <c r="H780" s="16"/>
    </row>
    <row r="781" spans="1:8" ht="15.75">
      <c r="A781" s="16"/>
      <c r="B781" s="16"/>
      <c r="C781" s="22"/>
      <c r="D781" s="22"/>
      <c r="E781" s="23"/>
      <c r="F781" s="16"/>
      <c r="G781" s="16"/>
      <c r="H781" s="16"/>
    </row>
    <row r="782" spans="1:8" ht="15.75">
      <c r="A782" s="16"/>
      <c r="B782" s="16"/>
      <c r="C782" s="22"/>
      <c r="D782" s="22"/>
      <c r="E782" s="23"/>
      <c r="F782" s="16"/>
      <c r="G782" s="16"/>
      <c r="H782" s="16"/>
    </row>
    <row r="783" spans="1:8" ht="15.75">
      <c r="A783" s="16"/>
      <c r="B783" s="16"/>
      <c r="C783" s="22"/>
      <c r="D783" s="22"/>
      <c r="E783" s="23"/>
      <c r="F783" s="16"/>
      <c r="G783" s="16"/>
      <c r="H783" s="16"/>
    </row>
    <row r="784" spans="1:8" ht="15.75">
      <c r="A784" s="16"/>
      <c r="B784" s="16"/>
      <c r="C784" s="22"/>
      <c r="D784" s="22"/>
      <c r="E784" s="23"/>
      <c r="F784" s="16"/>
      <c r="G784" s="16"/>
      <c r="H784" s="16"/>
    </row>
    <row r="785" spans="1:8" ht="15.75">
      <c r="A785" s="16"/>
      <c r="B785" s="16"/>
      <c r="C785" s="22"/>
      <c r="D785" s="22"/>
      <c r="E785" s="23"/>
      <c r="F785" s="16"/>
      <c r="G785" s="16"/>
      <c r="H785" s="16"/>
    </row>
    <row r="786" spans="1:8" ht="15.75">
      <c r="A786" s="16"/>
      <c r="B786" s="16"/>
      <c r="C786" s="22"/>
      <c r="D786" s="22"/>
      <c r="E786" s="23"/>
      <c r="F786" s="16"/>
      <c r="G786" s="16"/>
      <c r="H786" s="16"/>
    </row>
    <row r="787" spans="1:8" ht="15.75">
      <c r="A787" s="16"/>
      <c r="B787" s="16"/>
      <c r="C787" s="22"/>
      <c r="D787" s="22"/>
      <c r="E787" s="23"/>
      <c r="F787" s="16"/>
      <c r="G787" s="16"/>
      <c r="H787" s="16"/>
    </row>
    <row r="788" spans="1:8" ht="15.75">
      <c r="A788" s="16"/>
      <c r="B788" s="16"/>
      <c r="C788" s="22"/>
      <c r="D788" s="22"/>
      <c r="E788" s="23"/>
      <c r="F788" s="16"/>
      <c r="G788" s="16"/>
      <c r="H788" s="16"/>
    </row>
    <row r="789" spans="1:8" ht="15.75">
      <c r="A789" s="16"/>
      <c r="B789" s="16"/>
      <c r="C789" s="22"/>
      <c r="D789" s="22"/>
      <c r="E789" s="23"/>
      <c r="F789" s="16"/>
      <c r="G789" s="16"/>
      <c r="H789" s="16"/>
    </row>
    <row r="790" spans="1:8" ht="15.75">
      <c r="A790" s="16"/>
      <c r="B790" s="16"/>
      <c r="C790" s="22"/>
      <c r="D790" s="22"/>
      <c r="E790" s="23"/>
      <c r="F790" s="16"/>
      <c r="G790" s="16"/>
      <c r="H790" s="16"/>
    </row>
    <row r="791" spans="1:8" ht="15.75">
      <c r="A791" s="16"/>
      <c r="B791" s="16"/>
      <c r="C791" s="22"/>
      <c r="D791" s="22"/>
      <c r="E791" s="23"/>
      <c r="F791" s="16"/>
      <c r="G791" s="16"/>
      <c r="H791" s="16"/>
    </row>
    <row r="792" spans="1:8" ht="15.75">
      <c r="A792" s="16"/>
      <c r="B792" s="16"/>
      <c r="C792" s="22"/>
      <c r="D792" s="22"/>
      <c r="E792" s="23"/>
      <c r="F792" s="16"/>
      <c r="G792" s="16"/>
      <c r="H792" s="16"/>
    </row>
    <row r="793" spans="1:8" ht="15.75">
      <c r="A793" s="16"/>
      <c r="B793" s="16"/>
      <c r="C793" s="22"/>
      <c r="D793" s="22"/>
      <c r="E793" s="23"/>
      <c r="F793" s="16"/>
      <c r="G793" s="16"/>
      <c r="H793" s="16"/>
    </row>
    <row r="794" spans="1:8" ht="15.75">
      <c r="A794" s="16"/>
      <c r="B794" s="16"/>
      <c r="C794" s="22"/>
      <c r="D794" s="22"/>
      <c r="E794" s="23"/>
      <c r="F794" s="16"/>
      <c r="G794" s="16"/>
      <c r="H794" s="16"/>
    </row>
    <row r="795" spans="1:8" ht="15.75">
      <c r="A795" s="16"/>
      <c r="B795" s="16"/>
      <c r="C795" s="22"/>
      <c r="D795" s="22"/>
      <c r="E795" s="23"/>
      <c r="F795" s="16"/>
      <c r="G795" s="16"/>
      <c r="H795" s="16"/>
    </row>
    <row r="796" spans="1:8" ht="15.75">
      <c r="A796" s="16"/>
      <c r="B796" s="16"/>
      <c r="C796" s="22"/>
      <c r="D796" s="22"/>
      <c r="E796" s="23"/>
      <c r="F796" s="16"/>
      <c r="G796" s="16"/>
      <c r="H796" s="16"/>
    </row>
    <row r="797" spans="1:8" ht="15.75">
      <c r="A797" s="16"/>
      <c r="B797" s="16"/>
      <c r="C797" s="22"/>
      <c r="D797" s="22"/>
      <c r="E797" s="23"/>
      <c r="F797" s="16"/>
      <c r="G797" s="16"/>
      <c r="H797" s="16"/>
    </row>
    <row r="798" spans="1:8" ht="15.75">
      <c r="A798" s="16"/>
      <c r="B798" s="16"/>
      <c r="C798" s="22"/>
      <c r="D798" s="22"/>
      <c r="E798" s="23"/>
      <c r="F798" s="16"/>
      <c r="G798" s="16"/>
      <c r="H798" s="16"/>
    </row>
    <row r="799" spans="1:8" ht="15.75">
      <c r="A799" s="16"/>
      <c r="B799" s="16"/>
      <c r="C799" s="22"/>
      <c r="D799" s="22"/>
      <c r="E799" s="23"/>
      <c r="F799" s="16"/>
      <c r="G799" s="16"/>
      <c r="H799" s="16"/>
    </row>
    <row r="800" spans="1:8" ht="15.75">
      <c r="A800" s="16"/>
      <c r="B800" s="16"/>
      <c r="C800" s="22"/>
      <c r="D800" s="22"/>
      <c r="E800" s="23"/>
      <c r="F800" s="16"/>
      <c r="G800" s="16"/>
      <c r="H800" s="16"/>
    </row>
    <row r="801" spans="1:8" ht="15.75">
      <c r="A801" s="16"/>
      <c r="B801" s="16"/>
      <c r="C801" s="22"/>
      <c r="D801" s="22"/>
      <c r="E801" s="23"/>
      <c r="F801" s="16"/>
      <c r="G801" s="16"/>
      <c r="H801" s="16"/>
    </row>
    <row r="802" spans="1:8" ht="15.75">
      <c r="A802" s="16"/>
      <c r="B802" s="16"/>
      <c r="C802" s="22"/>
      <c r="D802" s="22"/>
      <c r="E802" s="23"/>
      <c r="F802" s="16"/>
      <c r="G802" s="16"/>
      <c r="H802" s="16"/>
    </row>
    <row r="803" spans="1:8" ht="15.75">
      <c r="A803" s="16"/>
      <c r="B803" s="16"/>
      <c r="C803" s="22"/>
      <c r="D803" s="22"/>
      <c r="E803" s="23"/>
      <c r="F803" s="16"/>
      <c r="G803" s="16"/>
      <c r="H803" s="16"/>
    </row>
    <row r="804" spans="1:8" ht="15.75">
      <c r="A804" s="16"/>
      <c r="B804" s="16"/>
      <c r="C804" s="22"/>
      <c r="D804" s="22"/>
      <c r="E804" s="23"/>
      <c r="F804" s="16"/>
      <c r="G804" s="16"/>
      <c r="H804" s="16"/>
    </row>
    <row r="805" spans="1:8" ht="15.75">
      <c r="A805" s="16"/>
      <c r="B805" s="16"/>
      <c r="C805" s="22"/>
      <c r="D805" s="22"/>
      <c r="E805" s="23"/>
      <c r="F805" s="16"/>
      <c r="G805" s="16"/>
      <c r="H805" s="16"/>
    </row>
    <row r="806" spans="1:8" ht="15.75">
      <c r="A806" s="16"/>
      <c r="B806" s="16"/>
      <c r="C806" s="22"/>
      <c r="D806" s="22"/>
      <c r="E806" s="23"/>
      <c r="F806" s="16"/>
      <c r="G806" s="16"/>
      <c r="H806" s="16"/>
    </row>
    <row r="807" spans="1:8" ht="15.75">
      <c r="A807" s="16"/>
      <c r="B807" s="16"/>
      <c r="C807" s="22"/>
      <c r="D807" s="22"/>
      <c r="E807" s="23"/>
      <c r="F807" s="16"/>
      <c r="G807" s="16"/>
      <c r="H807" s="16"/>
    </row>
    <row r="808" spans="1:8" ht="15.75">
      <c r="A808" s="16"/>
      <c r="B808" s="16"/>
      <c r="C808" s="22"/>
      <c r="D808" s="22"/>
      <c r="E808" s="23"/>
      <c r="F808" s="16"/>
      <c r="G808" s="16"/>
      <c r="H808" s="16"/>
    </row>
    <row r="809" spans="1:8" ht="15.75">
      <c r="A809" s="16"/>
      <c r="B809" s="16"/>
      <c r="C809" s="22"/>
      <c r="D809" s="22"/>
      <c r="E809" s="23"/>
      <c r="F809" s="16"/>
      <c r="G809" s="16"/>
      <c r="H809" s="16"/>
    </row>
    <row r="810" spans="1:8" ht="15.75">
      <c r="A810" s="16"/>
      <c r="B810" s="16"/>
      <c r="C810" s="22"/>
      <c r="D810" s="22"/>
      <c r="E810" s="23"/>
      <c r="F810" s="16"/>
      <c r="G810" s="16"/>
      <c r="H810" s="16"/>
    </row>
    <row r="811" spans="1:8" ht="15.75">
      <c r="A811" s="16"/>
      <c r="B811" s="16"/>
      <c r="C811" s="22"/>
      <c r="D811" s="22"/>
      <c r="E811" s="23"/>
      <c r="F811" s="16"/>
      <c r="G811" s="16"/>
      <c r="H811" s="16"/>
    </row>
    <row r="812" spans="1:8" ht="15.75">
      <c r="A812" s="16"/>
      <c r="B812" s="16"/>
      <c r="C812" s="22"/>
      <c r="D812" s="22"/>
      <c r="E812" s="23"/>
      <c r="F812" s="16"/>
      <c r="G812" s="16"/>
      <c r="H812" s="16"/>
    </row>
    <row r="813" spans="1:8" ht="15.75">
      <c r="A813" s="16"/>
      <c r="B813" s="16"/>
      <c r="C813" s="22"/>
      <c r="D813" s="22"/>
      <c r="E813" s="23"/>
      <c r="F813" s="16"/>
      <c r="G813" s="16"/>
      <c r="H813" s="16"/>
    </row>
    <row r="814" spans="1:8" ht="15.75">
      <c r="A814" s="16"/>
      <c r="B814" s="16"/>
      <c r="C814" s="22"/>
      <c r="D814" s="22"/>
      <c r="E814" s="23"/>
      <c r="F814" s="16"/>
      <c r="G814" s="16"/>
      <c r="H814" s="16"/>
    </row>
    <row r="815" spans="1:8" ht="15.75">
      <c r="A815" s="16"/>
      <c r="B815" s="16"/>
      <c r="C815" s="22"/>
      <c r="D815" s="22"/>
      <c r="E815" s="23"/>
      <c r="F815" s="16"/>
      <c r="G815" s="16"/>
      <c r="H815" s="16"/>
    </row>
    <row r="816" spans="1:8" ht="15.75">
      <c r="A816" s="16"/>
      <c r="B816" s="16"/>
      <c r="C816" s="22"/>
      <c r="D816" s="22"/>
      <c r="E816" s="23"/>
      <c r="F816" s="16"/>
      <c r="G816" s="16"/>
      <c r="H816" s="16"/>
    </row>
    <row r="817" spans="1:8" ht="15.75">
      <c r="A817" s="16"/>
      <c r="B817" s="16"/>
      <c r="C817" s="22"/>
      <c r="D817" s="22"/>
      <c r="E817" s="23"/>
      <c r="F817" s="16"/>
      <c r="G817" s="16"/>
      <c r="H817" s="16"/>
    </row>
    <row r="818" spans="1:8" ht="15.75">
      <c r="A818" s="16"/>
      <c r="B818" s="16"/>
      <c r="C818" s="22"/>
      <c r="D818" s="22"/>
      <c r="E818" s="23"/>
      <c r="F818" s="16"/>
      <c r="G818" s="16"/>
      <c r="H818" s="16"/>
    </row>
    <row r="819" spans="1:8" ht="15.75">
      <c r="A819" s="16"/>
      <c r="B819" s="16"/>
      <c r="C819" s="22"/>
      <c r="D819" s="22"/>
      <c r="E819" s="23"/>
      <c r="F819" s="16"/>
      <c r="G819" s="16"/>
      <c r="H819" s="16"/>
    </row>
    <row r="820" spans="1:8" ht="15.75">
      <c r="A820" s="16"/>
      <c r="B820" s="16"/>
      <c r="C820" s="22"/>
      <c r="D820" s="22"/>
      <c r="E820" s="23"/>
      <c r="F820" s="16"/>
      <c r="G820" s="16"/>
      <c r="H820" s="16"/>
    </row>
    <row r="821" spans="1:8" ht="15.75">
      <c r="A821" s="16"/>
      <c r="B821" s="16"/>
      <c r="C821" s="22"/>
      <c r="D821" s="22"/>
      <c r="E821" s="23"/>
      <c r="F821" s="16"/>
      <c r="G821" s="16"/>
      <c r="H821" s="16"/>
    </row>
    <row r="822" spans="1:8" ht="15.75">
      <c r="A822" s="16"/>
      <c r="B822" s="16"/>
      <c r="C822" s="22"/>
      <c r="D822" s="22"/>
      <c r="E822" s="23"/>
      <c r="F822" s="16"/>
      <c r="G822" s="16"/>
      <c r="H822" s="16"/>
    </row>
    <row r="823" spans="1:8" ht="15.75">
      <c r="A823" s="16"/>
      <c r="B823" s="16"/>
      <c r="C823" s="22"/>
      <c r="D823" s="22"/>
      <c r="E823" s="23"/>
      <c r="F823" s="16"/>
      <c r="G823" s="16"/>
      <c r="H823" s="16"/>
    </row>
    <row r="824" spans="1:8" ht="15.75">
      <c r="A824" s="16"/>
      <c r="B824" s="16"/>
      <c r="C824" s="22"/>
      <c r="D824" s="22"/>
      <c r="E824" s="23"/>
      <c r="F824" s="16"/>
      <c r="G824" s="16"/>
      <c r="H824" s="16"/>
    </row>
    <row r="825" spans="1:8" ht="15.75">
      <c r="A825" s="16"/>
      <c r="B825" s="16"/>
      <c r="C825" s="22"/>
      <c r="D825" s="22"/>
      <c r="E825" s="23"/>
      <c r="F825" s="16"/>
      <c r="G825" s="16"/>
      <c r="H825" s="16"/>
    </row>
    <row r="826" spans="1:8" ht="15.75">
      <c r="A826" s="16"/>
      <c r="B826" s="16"/>
      <c r="C826" s="22"/>
      <c r="D826" s="22"/>
      <c r="E826" s="23"/>
      <c r="F826" s="16"/>
      <c r="G826" s="16"/>
      <c r="H826" s="16"/>
    </row>
    <row r="827" spans="1:8" ht="15.75">
      <c r="A827" s="16"/>
      <c r="B827" s="16"/>
      <c r="C827" s="22"/>
      <c r="D827" s="22"/>
      <c r="E827" s="23"/>
      <c r="F827" s="16"/>
      <c r="G827" s="16"/>
      <c r="H827" s="16"/>
    </row>
    <row r="828" spans="1:8" ht="15.75">
      <c r="A828" s="16"/>
      <c r="B828" s="16"/>
      <c r="C828" s="22"/>
      <c r="D828" s="22"/>
      <c r="E828" s="23"/>
      <c r="F828" s="16"/>
      <c r="G828" s="16"/>
      <c r="H828" s="16"/>
    </row>
    <row r="829" spans="1:8" ht="15.75">
      <c r="A829" s="16"/>
      <c r="B829" s="16"/>
      <c r="C829" s="22"/>
      <c r="D829" s="22"/>
      <c r="E829" s="23"/>
      <c r="F829" s="16"/>
      <c r="G829" s="16"/>
      <c r="H829" s="16"/>
    </row>
    <row r="830" spans="1:8" ht="15.75">
      <c r="A830" s="16"/>
      <c r="B830" s="16"/>
      <c r="C830" s="22"/>
      <c r="D830" s="22"/>
      <c r="E830" s="23"/>
      <c r="F830" s="16"/>
      <c r="G830" s="16"/>
      <c r="H830" s="16"/>
    </row>
    <row r="831" spans="1:8" ht="15.75">
      <c r="A831" s="16"/>
      <c r="B831" s="16"/>
      <c r="C831" s="22"/>
      <c r="D831" s="22"/>
      <c r="E831" s="23"/>
      <c r="F831" s="16"/>
      <c r="G831" s="16"/>
      <c r="H831" s="16"/>
    </row>
    <row r="832" spans="1:8" ht="15.75">
      <c r="A832" s="16"/>
      <c r="B832" s="16"/>
      <c r="C832" s="22"/>
      <c r="D832" s="22"/>
      <c r="E832" s="23"/>
      <c r="F832" s="16"/>
      <c r="G832" s="16"/>
      <c r="H832" s="16"/>
    </row>
    <row r="833" spans="1:8" ht="15.75">
      <c r="A833" s="16"/>
      <c r="B833" s="16"/>
      <c r="C833" s="22"/>
      <c r="D833" s="22"/>
      <c r="E833" s="23"/>
      <c r="F833" s="16"/>
      <c r="G833" s="16"/>
      <c r="H833" s="16"/>
    </row>
    <row r="834" spans="1:8" ht="15.75">
      <c r="A834" s="16"/>
      <c r="B834" s="16"/>
      <c r="C834" s="22"/>
      <c r="D834" s="22"/>
      <c r="E834" s="23"/>
      <c r="F834" s="16"/>
      <c r="G834" s="16"/>
      <c r="H834" s="16"/>
    </row>
    <row r="835" spans="1:8" ht="15.75">
      <c r="A835" s="16"/>
      <c r="B835" s="16"/>
      <c r="C835" s="22"/>
      <c r="D835" s="22"/>
      <c r="E835" s="23"/>
      <c r="F835" s="16"/>
      <c r="G835" s="16"/>
      <c r="H835" s="16"/>
    </row>
    <row r="836" spans="1:8" ht="15.75">
      <c r="A836" s="16"/>
      <c r="B836" s="16"/>
      <c r="C836" s="22"/>
      <c r="D836" s="22"/>
      <c r="E836" s="23"/>
      <c r="F836" s="16"/>
      <c r="G836" s="16"/>
      <c r="H836" s="16"/>
    </row>
    <row r="837" spans="1:8" ht="15.75">
      <c r="A837" s="16"/>
      <c r="B837" s="16"/>
      <c r="C837" s="22"/>
      <c r="D837" s="22"/>
      <c r="E837" s="23"/>
      <c r="F837" s="16"/>
      <c r="G837" s="16"/>
      <c r="H837" s="16"/>
    </row>
    <row r="838" spans="1:8" ht="15.75">
      <c r="A838" s="16"/>
      <c r="B838" s="16"/>
      <c r="C838" s="22"/>
      <c r="D838" s="22"/>
      <c r="E838" s="23"/>
      <c r="F838" s="16"/>
      <c r="G838" s="16"/>
      <c r="H838" s="16"/>
    </row>
    <row r="839" spans="1:8" ht="15.75">
      <c r="A839" s="16"/>
      <c r="B839" s="16"/>
      <c r="C839" s="22"/>
      <c r="D839" s="22"/>
      <c r="E839" s="23"/>
      <c r="F839" s="16"/>
      <c r="G839" s="16"/>
      <c r="H839" s="16"/>
    </row>
    <row r="840" spans="1:8" ht="15.75">
      <c r="A840" s="16"/>
      <c r="B840" s="16"/>
      <c r="C840" s="22"/>
      <c r="D840" s="22"/>
      <c r="E840" s="23"/>
      <c r="F840" s="16"/>
      <c r="G840" s="16"/>
      <c r="H840" s="16"/>
    </row>
    <row r="841" spans="1:8" ht="15.75">
      <c r="A841" s="16"/>
      <c r="B841" s="16"/>
      <c r="C841" s="22"/>
      <c r="D841" s="22"/>
      <c r="E841" s="23"/>
      <c r="F841" s="16"/>
      <c r="G841" s="16"/>
      <c r="H841" s="16"/>
    </row>
    <row r="842" spans="1:8" ht="15.75">
      <c r="A842" s="16"/>
      <c r="B842" s="16"/>
      <c r="C842" s="22"/>
      <c r="D842" s="22"/>
      <c r="E842" s="23"/>
      <c r="F842" s="16"/>
      <c r="G842" s="16"/>
      <c r="H842" s="16"/>
    </row>
    <row r="843" spans="1:8" ht="15.75">
      <c r="A843" s="16"/>
      <c r="B843" s="16"/>
      <c r="C843" s="22"/>
      <c r="D843" s="22"/>
      <c r="E843" s="23"/>
      <c r="F843" s="16"/>
      <c r="G843" s="16"/>
      <c r="H843" s="16"/>
    </row>
    <row r="844" spans="1:8" ht="15.75">
      <c r="A844" s="16"/>
      <c r="B844" s="16"/>
      <c r="C844" s="22"/>
      <c r="D844" s="22"/>
      <c r="E844" s="23"/>
      <c r="F844" s="16"/>
      <c r="G844" s="16"/>
      <c r="H844" s="16"/>
    </row>
    <row r="845" spans="1:8" ht="15.75">
      <c r="A845" s="16"/>
      <c r="B845" s="16"/>
      <c r="C845" s="22"/>
      <c r="D845" s="22"/>
      <c r="E845" s="23"/>
      <c r="F845" s="16"/>
      <c r="G845" s="16"/>
      <c r="H845" s="16"/>
    </row>
    <row r="846" spans="1:8" ht="15.75">
      <c r="A846" s="16"/>
      <c r="B846" s="16"/>
      <c r="C846" s="22"/>
      <c r="D846" s="22"/>
      <c r="E846" s="23"/>
      <c r="F846" s="16"/>
      <c r="G846" s="16"/>
      <c r="H846" s="16"/>
    </row>
    <row r="847" spans="1:8" ht="15.75">
      <c r="A847" s="16"/>
      <c r="B847" s="16"/>
      <c r="C847" s="22"/>
      <c r="D847" s="22"/>
      <c r="E847" s="23"/>
      <c r="F847" s="16"/>
      <c r="G847" s="16"/>
      <c r="H847" s="16"/>
    </row>
    <row r="848" spans="1:8" ht="15.75">
      <c r="A848" s="16"/>
      <c r="B848" s="16"/>
      <c r="C848" s="22"/>
      <c r="D848" s="22"/>
      <c r="E848" s="23"/>
      <c r="F848" s="16"/>
      <c r="G848" s="16"/>
      <c r="H848" s="16"/>
    </row>
    <row r="849" spans="1:8" ht="15.75">
      <c r="A849" s="16"/>
      <c r="B849" s="16"/>
      <c r="C849" s="22"/>
      <c r="D849" s="22"/>
      <c r="E849" s="23"/>
      <c r="F849" s="16"/>
      <c r="G849" s="16"/>
      <c r="H849" s="16"/>
    </row>
    <row r="850" spans="1:8" ht="15.75">
      <c r="A850" s="16"/>
      <c r="B850" s="16"/>
      <c r="C850" s="22"/>
      <c r="D850" s="22"/>
      <c r="E850" s="23"/>
      <c r="F850" s="16"/>
      <c r="G850" s="16"/>
      <c r="H850" s="16"/>
    </row>
    <row r="851" spans="1:8" ht="15.75">
      <c r="A851" s="16"/>
      <c r="B851" s="16"/>
      <c r="C851" s="22"/>
      <c r="D851" s="22"/>
      <c r="E851" s="23"/>
      <c r="F851" s="16"/>
      <c r="G851" s="16"/>
      <c r="H851" s="16"/>
    </row>
    <row r="852" spans="1:8" ht="15.75">
      <c r="A852" s="16"/>
      <c r="B852" s="16"/>
      <c r="C852" s="22"/>
      <c r="D852" s="22"/>
      <c r="E852" s="23"/>
      <c r="F852" s="16"/>
      <c r="G852" s="16"/>
      <c r="H852" s="16"/>
    </row>
    <row r="853" spans="1:8" ht="15.75">
      <c r="A853" s="16"/>
      <c r="B853" s="16"/>
      <c r="C853" s="22"/>
      <c r="D853" s="22"/>
      <c r="E853" s="23"/>
      <c r="F853" s="16"/>
      <c r="G853" s="16"/>
      <c r="H853" s="16"/>
    </row>
    <row r="854" spans="1:8" ht="15.75">
      <c r="A854" s="16"/>
      <c r="B854" s="16"/>
      <c r="C854" s="22"/>
      <c r="D854" s="22"/>
      <c r="E854" s="23"/>
      <c r="F854" s="16"/>
      <c r="G854" s="16"/>
      <c r="H854" s="16"/>
    </row>
    <row r="855" spans="1:8" ht="15.75">
      <c r="A855" s="16"/>
      <c r="B855" s="16"/>
      <c r="C855" s="22"/>
      <c r="D855" s="22"/>
      <c r="E855" s="23"/>
      <c r="F855" s="16"/>
      <c r="G855" s="16"/>
      <c r="H855" s="16"/>
    </row>
    <row r="856" spans="1:8" ht="15.75">
      <c r="A856" s="16"/>
      <c r="B856" s="16"/>
      <c r="C856" s="22"/>
      <c r="D856" s="22"/>
      <c r="E856" s="23"/>
      <c r="F856" s="16"/>
      <c r="G856" s="16"/>
      <c r="H856" s="16"/>
    </row>
    <row r="857" spans="1:8" ht="15.75">
      <c r="A857" s="16"/>
      <c r="B857" s="16"/>
      <c r="C857" s="22"/>
      <c r="D857" s="22"/>
      <c r="E857" s="23"/>
      <c r="F857" s="16"/>
      <c r="G857" s="16"/>
      <c r="H857" s="16"/>
    </row>
    <row r="858" spans="1:8" ht="15.75">
      <c r="A858" s="16"/>
      <c r="B858" s="16"/>
      <c r="C858" s="22"/>
      <c r="D858" s="22"/>
      <c r="E858" s="23"/>
      <c r="F858" s="16"/>
      <c r="G858" s="16"/>
      <c r="H858" s="16"/>
    </row>
    <row r="859" spans="1:8" ht="15.75">
      <c r="A859" s="16"/>
      <c r="B859" s="16"/>
      <c r="C859" s="22"/>
      <c r="D859" s="22"/>
      <c r="E859" s="23"/>
      <c r="F859" s="16"/>
      <c r="G859" s="16"/>
      <c r="H859" s="16"/>
    </row>
    <row r="860" spans="1:8" ht="15.75">
      <c r="A860" s="16"/>
      <c r="B860" s="16"/>
      <c r="C860" s="22"/>
      <c r="D860" s="22"/>
      <c r="E860" s="23"/>
      <c r="F860" s="16"/>
      <c r="G860" s="16"/>
      <c r="H860" s="16"/>
    </row>
    <row r="861" spans="1:8" ht="15.75">
      <c r="A861" s="16"/>
      <c r="B861" s="16"/>
      <c r="C861" s="22"/>
      <c r="D861" s="22"/>
      <c r="E861" s="23"/>
      <c r="F861" s="16"/>
      <c r="G861" s="16"/>
      <c r="H861" s="16"/>
    </row>
    <row r="862" spans="1:8" ht="15.75">
      <c r="A862" s="16"/>
      <c r="B862" s="16"/>
      <c r="C862" s="22"/>
      <c r="D862" s="22"/>
      <c r="E862" s="23"/>
      <c r="F862" s="16"/>
      <c r="G862" s="16"/>
      <c r="H862" s="16"/>
    </row>
    <row r="863" spans="1:8" ht="15.75">
      <c r="A863" s="16"/>
      <c r="B863" s="16"/>
      <c r="C863" s="22"/>
      <c r="D863" s="22"/>
      <c r="E863" s="23"/>
      <c r="F863" s="16"/>
      <c r="G863" s="16"/>
      <c r="H863" s="16"/>
    </row>
    <row r="864" spans="1:8" ht="15.75">
      <c r="A864" s="16"/>
      <c r="B864" s="16"/>
      <c r="C864" s="22"/>
      <c r="D864" s="22"/>
      <c r="E864" s="23"/>
      <c r="F864" s="16"/>
      <c r="G864" s="16"/>
      <c r="H864" s="16"/>
    </row>
    <row r="865" spans="1:8" ht="15.75">
      <c r="A865" s="16"/>
      <c r="B865" s="16"/>
      <c r="C865" s="22"/>
      <c r="D865" s="22"/>
      <c r="E865" s="23"/>
      <c r="F865" s="16"/>
      <c r="G865" s="16"/>
      <c r="H865" s="16"/>
    </row>
    <row r="866" spans="1:8" ht="15.75">
      <c r="A866" s="16"/>
      <c r="B866" s="16"/>
      <c r="C866" s="22"/>
      <c r="D866" s="22"/>
      <c r="E866" s="23"/>
      <c r="F866" s="16"/>
      <c r="G866" s="16"/>
      <c r="H866" s="16"/>
    </row>
    <row r="867" spans="1:8" ht="15.75">
      <c r="A867" s="16"/>
      <c r="B867" s="16"/>
      <c r="C867" s="22"/>
      <c r="D867" s="22"/>
      <c r="E867" s="23"/>
      <c r="F867" s="16"/>
      <c r="G867" s="16"/>
      <c r="H867" s="16"/>
    </row>
    <row r="868" spans="1:8" ht="15.75">
      <c r="A868" s="16"/>
      <c r="B868" s="16"/>
      <c r="C868" s="22"/>
      <c r="D868" s="22"/>
      <c r="E868" s="23"/>
      <c r="F868" s="16"/>
      <c r="G868" s="16"/>
      <c r="H868" s="16"/>
    </row>
    <row r="869" spans="1:8" ht="15.75">
      <c r="A869" s="16"/>
      <c r="B869" s="16"/>
      <c r="C869" s="22"/>
      <c r="D869" s="22"/>
      <c r="E869" s="23"/>
      <c r="F869" s="16"/>
      <c r="G869" s="16"/>
      <c r="H869" s="16"/>
    </row>
    <row r="870" spans="1:8" ht="15.75">
      <c r="A870" s="16"/>
      <c r="B870" s="16"/>
      <c r="C870" s="22"/>
      <c r="D870" s="22"/>
      <c r="E870" s="23"/>
      <c r="F870" s="16"/>
      <c r="G870" s="16"/>
      <c r="H870" s="16"/>
    </row>
    <row r="871" spans="1:8" ht="15.75">
      <c r="A871" s="16"/>
      <c r="B871" s="16"/>
      <c r="C871" s="22"/>
      <c r="D871" s="22"/>
      <c r="E871" s="23"/>
      <c r="F871" s="16"/>
      <c r="G871" s="16"/>
      <c r="H871" s="16"/>
    </row>
    <row r="872" spans="1:8" ht="15.75">
      <c r="A872" s="16"/>
      <c r="B872" s="16"/>
      <c r="C872" s="22"/>
      <c r="D872" s="22"/>
      <c r="E872" s="23"/>
      <c r="F872" s="16"/>
      <c r="G872" s="16"/>
      <c r="H872" s="16"/>
    </row>
    <row r="873" spans="1:8" ht="15.75">
      <c r="A873" s="16"/>
      <c r="B873" s="16"/>
      <c r="C873" s="22"/>
      <c r="D873" s="22"/>
      <c r="E873" s="23"/>
      <c r="F873" s="16"/>
      <c r="G873" s="16"/>
      <c r="H873" s="16"/>
    </row>
    <row r="874" spans="1:8" ht="15.75">
      <c r="A874" s="16"/>
      <c r="B874" s="16"/>
      <c r="C874" s="22"/>
      <c r="D874" s="22"/>
      <c r="E874" s="23"/>
      <c r="F874" s="16"/>
      <c r="G874" s="16"/>
      <c r="H874" s="16"/>
    </row>
    <row r="875" spans="1:8" ht="15.75">
      <c r="A875" s="16"/>
      <c r="B875" s="16"/>
      <c r="C875" s="22"/>
      <c r="D875" s="22"/>
      <c r="E875" s="23"/>
      <c r="F875" s="16"/>
      <c r="G875" s="16"/>
      <c r="H875" s="16"/>
    </row>
    <row r="876" spans="1:8" ht="15.75">
      <c r="A876" s="16"/>
      <c r="B876" s="16"/>
      <c r="C876" s="22"/>
      <c r="D876" s="22"/>
      <c r="E876" s="23"/>
      <c r="F876" s="16"/>
      <c r="G876" s="16"/>
      <c r="H876" s="16"/>
    </row>
    <row r="877" spans="1:8" ht="15.75">
      <c r="A877" s="16"/>
      <c r="B877" s="16"/>
      <c r="C877" s="22"/>
      <c r="D877" s="22"/>
      <c r="E877" s="23"/>
      <c r="F877" s="16"/>
      <c r="G877" s="16"/>
      <c r="H877" s="16"/>
    </row>
    <row r="878" spans="1:8" ht="15.75">
      <c r="A878" s="16"/>
      <c r="B878" s="16"/>
      <c r="C878" s="22"/>
      <c r="D878" s="22"/>
      <c r="E878" s="23"/>
      <c r="F878" s="16"/>
      <c r="G878" s="16"/>
      <c r="H878" s="16"/>
    </row>
    <row r="879" spans="1:8" ht="15.75">
      <c r="A879" s="16"/>
      <c r="B879" s="16"/>
      <c r="C879" s="22"/>
      <c r="D879" s="22"/>
      <c r="E879" s="23"/>
      <c r="F879" s="16"/>
      <c r="G879" s="16"/>
      <c r="H879" s="16"/>
    </row>
    <row r="880" spans="1:8" ht="15.75">
      <c r="A880" s="16"/>
      <c r="B880" s="16"/>
      <c r="C880" s="22"/>
      <c r="D880" s="22"/>
      <c r="E880" s="23"/>
      <c r="F880" s="16"/>
      <c r="G880" s="16"/>
      <c r="H880" s="16"/>
    </row>
    <row r="881" spans="1:8" ht="15.75">
      <c r="A881" s="16"/>
      <c r="B881" s="16"/>
      <c r="C881" s="22"/>
      <c r="D881" s="22"/>
      <c r="E881" s="23"/>
      <c r="F881" s="16"/>
      <c r="G881" s="16"/>
      <c r="H881" s="16"/>
    </row>
    <row r="882" spans="1:8" ht="15.75">
      <c r="A882" s="16"/>
      <c r="B882" s="16"/>
      <c r="C882" s="22"/>
      <c r="D882" s="22"/>
      <c r="E882" s="23"/>
      <c r="F882" s="16"/>
      <c r="G882" s="16"/>
      <c r="H882" s="16"/>
    </row>
    <row r="883" spans="1:8" ht="15.75">
      <c r="A883" s="16"/>
      <c r="B883" s="16"/>
      <c r="C883" s="22"/>
      <c r="D883" s="22"/>
      <c r="E883" s="23"/>
      <c r="F883" s="16"/>
      <c r="G883" s="16"/>
      <c r="H883" s="16"/>
    </row>
    <row r="884" spans="1:8" ht="15.75">
      <c r="A884" s="16"/>
      <c r="B884" s="16"/>
      <c r="C884" s="22"/>
      <c r="D884" s="22"/>
      <c r="E884" s="23"/>
      <c r="F884" s="16"/>
      <c r="G884" s="16"/>
      <c r="H884" s="16"/>
    </row>
    <row r="885" spans="1:8" ht="15.75">
      <c r="A885" s="16"/>
      <c r="B885" s="16"/>
      <c r="C885" s="22"/>
      <c r="D885" s="22"/>
      <c r="E885" s="23"/>
      <c r="F885" s="16"/>
      <c r="G885" s="16"/>
      <c r="H885" s="16"/>
    </row>
    <row r="886" spans="1:8" ht="15.75">
      <c r="A886" s="16"/>
      <c r="B886" s="16"/>
      <c r="C886" s="22"/>
      <c r="D886" s="22"/>
      <c r="E886" s="23"/>
      <c r="F886" s="16"/>
      <c r="G886" s="16"/>
      <c r="H886" s="16"/>
    </row>
    <row r="887" spans="1:8" ht="15.75">
      <c r="A887" s="16"/>
      <c r="B887" s="16"/>
      <c r="C887" s="22"/>
      <c r="D887" s="22"/>
      <c r="E887" s="23"/>
      <c r="F887" s="16"/>
      <c r="G887" s="16"/>
      <c r="H887" s="16"/>
    </row>
    <row r="888" spans="1:8" ht="15.75">
      <c r="A888" s="16"/>
      <c r="B888" s="16"/>
      <c r="C888" s="22"/>
      <c r="D888" s="22"/>
      <c r="E888" s="23"/>
      <c r="F888" s="16"/>
      <c r="G888" s="16"/>
      <c r="H888" s="16"/>
    </row>
    <row r="889" spans="1:8" ht="15.75">
      <c r="A889" s="16"/>
      <c r="B889" s="16"/>
      <c r="C889" s="22"/>
      <c r="D889" s="22"/>
      <c r="E889" s="23"/>
      <c r="F889" s="16"/>
      <c r="G889" s="16"/>
      <c r="H889" s="16"/>
    </row>
    <row r="890" spans="1:8" ht="15.75">
      <c r="A890" s="16"/>
      <c r="B890" s="16"/>
      <c r="C890" s="22"/>
      <c r="D890" s="22"/>
      <c r="E890" s="23"/>
      <c r="F890" s="16"/>
      <c r="G890" s="16"/>
      <c r="H890" s="16"/>
    </row>
    <row r="891" spans="1:8" ht="15.75">
      <c r="A891" s="16"/>
      <c r="B891" s="16"/>
      <c r="C891" s="22"/>
      <c r="D891" s="22"/>
      <c r="E891" s="23"/>
      <c r="F891" s="16"/>
      <c r="G891" s="16"/>
      <c r="H891" s="16"/>
    </row>
    <row r="892" spans="1:8" ht="15.75">
      <c r="A892" s="16"/>
      <c r="B892" s="16"/>
      <c r="C892" s="22"/>
      <c r="D892" s="22"/>
      <c r="E892" s="23"/>
      <c r="F892" s="16"/>
      <c r="G892" s="16"/>
      <c r="H892" s="16"/>
    </row>
    <row r="893" spans="1:8" ht="15.75">
      <c r="A893" s="16"/>
      <c r="B893" s="16"/>
      <c r="C893" s="22"/>
      <c r="D893" s="22"/>
      <c r="E893" s="23"/>
      <c r="F893" s="16"/>
      <c r="G893" s="16"/>
      <c r="H893" s="16"/>
    </row>
    <row r="894" spans="1:8" ht="15.75">
      <c r="A894" s="16"/>
      <c r="B894" s="16"/>
      <c r="C894" s="22"/>
      <c r="D894" s="22"/>
      <c r="E894" s="23"/>
      <c r="F894" s="16"/>
      <c r="G894" s="16"/>
      <c r="H894" s="16"/>
    </row>
    <row r="895" spans="1:8" ht="15.75">
      <c r="A895" s="16"/>
      <c r="B895" s="16"/>
      <c r="C895" s="22"/>
      <c r="D895" s="22"/>
      <c r="E895" s="23"/>
      <c r="F895" s="16"/>
      <c r="G895" s="16"/>
      <c r="H895" s="16"/>
    </row>
    <row r="896" spans="1:8" ht="15.75">
      <c r="A896" s="16"/>
      <c r="B896" s="16"/>
      <c r="C896" s="22"/>
      <c r="D896" s="22"/>
      <c r="E896" s="23"/>
      <c r="F896" s="16"/>
      <c r="G896" s="16"/>
      <c r="H896" s="16"/>
    </row>
    <row r="897" spans="1:8" ht="15.75">
      <c r="A897" s="16"/>
      <c r="B897" s="16"/>
      <c r="C897" s="22"/>
      <c r="D897" s="22"/>
      <c r="E897" s="23"/>
      <c r="F897" s="16"/>
      <c r="G897" s="16"/>
      <c r="H897" s="16"/>
    </row>
    <row r="898" spans="1:8" ht="15.75">
      <c r="A898" s="16"/>
      <c r="B898" s="16"/>
      <c r="C898" s="22"/>
      <c r="D898" s="22"/>
      <c r="E898" s="23"/>
      <c r="F898" s="16"/>
      <c r="G898" s="16"/>
      <c r="H898" s="16"/>
    </row>
    <row r="899" spans="1:8" ht="15.75">
      <c r="A899" s="16"/>
      <c r="B899" s="16"/>
      <c r="C899" s="22"/>
      <c r="D899" s="22"/>
      <c r="E899" s="23"/>
      <c r="F899" s="16"/>
      <c r="G899" s="16"/>
      <c r="H899" s="16"/>
    </row>
    <row r="900" spans="1:8" ht="15.75">
      <c r="A900" s="16"/>
      <c r="B900" s="16"/>
      <c r="C900" s="22"/>
      <c r="D900" s="22"/>
      <c r="E900" s="23"/>
      <c r="F900" s="16"/>
      <c r="G900" s="16"/>
      <c r="H900" s="16"/>
    </row>
    <row r="901" spans="1:8" ht="15.75">
      <c r="A901" s="16"/>
      <c r="B901" s="16"/>
      <c r="C901" s="22"/>
      <c r="D901" s="22"/>
      <c r="E901" s="23"/>
      <c r="F901" s="16"/>
      <c r="G901" s="16"/>
      <c r="H901" s="16"/>
    </row>
    <row r="902" spans="1:8" ht="15.75">
      <c r="A902" s="16"/>
      <c r="B902" s="16"/>
      <c r="C902" s="22"/>
      <c r="D902" s="22"/>
      <c r="E902" s="23"/>
      <c r="F902" s="16"/>
      <c r="G902" s="16"/>
      <c r="H902" s="16"/>
    </row>
    <row r="903" spans="1:8" ht="15.75">
      <c r="A903" s="16"/>
      <c r="B903" s="16"/>
      <c r="C903" s="22"/>
      <c r="D903" s="22"/>
      <c r="E903" s="23"/>
      <c r="F903" s="16"/>
      <c r="G903" s="16"/>
      <c r="H903" s="16"/>
    </row>
    <row r="904" spans="1:8" ht="15.75">
      <c r="A904" s="16"/>
      <c r="B904" s="16"/>
      <c r="C904" s="22"/>
      <c r="D904" s="22"/>
      <c r="E904" s="23"/>
      <c r="F904" s="16"/>
      <c r="G904" s="16"/>
      <c r="H904" s="16"/>
    </row>
    <row r="905" spans="1:8" ht="15.75">
      <c r="A905" s="16"/>
      <c r="B905" s="16"/>
      <c r="C905" s="22"/>
      <c r="D905" s="22"/>
      <c r="E905" s="23"/>
      <c r="F905" s="16"/>
      <c r="G905" s="16"/>
      <c r="H905" s="16"/>
    </row>
    <row r="906" spans="1:8" ht="15.75">
      <c r="A906" s="16"/>
      <c r="B906" s="16"/>
      <c r="C906" s="22"/>
      <c r="D906" s="22"/>
      <c r="E906" s="23"/>
      <c r="F906" s="16"/>
      <c r="G906" s="16"/>
      <c r="H906" s="16"/>
    </row>
    <row r="907" spans="1:8" ht="15.75">
      <c r="A907" s="16"/>
      <c r="B907" s="16"/>
      <c r="C907" s="22"/>
      <c r="D907" s="22"/>
      <c r="E907" s="23"/>
      <c r="F907" s="16"/>
      <c r="G907" s="16"/>
      <c r="H907" s="16"/>
    </row>
    <row r="908" spans="1:8" ht="15.75">
      <c r="A908" s="16"/>
      <c r="B908" s="16"/>
      <c r="C908" s="22"/>
      <c r="D908" s="22"/>
      <c r="E908" s="23"/>
      <c r="F908" s="16"/>
      <c r="G908" s="16"/>
      <c r="H908" s="16"/>
    </row>
    <row r="909" spans="1:8" ht="15.75">
      <c r="A909" s="16"/>
      <c r="B909" s="16"/>
      <c r="C909" s="22"/>
      <c r="D909" s="22"/>
      <c r="E909" s="23"/>
      <c r="F909" s="16"/>
      <c r="G909" s="16"/>
      <c r="H909" s="16"/>
    </row>
    <row r="910" spans="1:8" ht="15.75">
      <c r="A910" s="16"/>
      <c r="B910" s="16"/>
      <c r="C910" s="22"/>
      <c r="D910" s="22"/>
      <c r="E910" s="23"/>
      <c r="F910" s="16"/>
      <c r="G910" s="16"/>
      <c r="H910" s="16"/>
    </row>
    <row r="911" spans="1:8" ht="15.75">
      <c r="A911" s="16"/>
      <c r="B911" s="16"/>
      <c r="C911" s="22"/>
      <c r="D911" s="22"/>
      <c r="E911" s="23"/>
      <c r="F911" s="16"/>
      <c r="G911" s="16"/>
      <c r="H911" s="16"/>
    </row>
    <row r="912" spans="1:8" ht="15.75">
      <c r="A912" s="16"/>
      <c r="B912" s="16"/>
      <c r="C912" s="22"/>
      <c r="D912" s="22"/>
      <c r="E912" s="23"/>
      <c r="F912" s="16"/>
      <c r="G912" s="16"/>
      <c r="H912" s="16"/>
    </row>
    <row r="913" spans="1:8" ht="15.75">
      <c r="A913" s="16"/>
      <c r="B913" s="16"/>
      <c r="C913" s="22"/>
      <c r="D913" s="22"/>
      <c r="E913" s="23"/>
      <c r="F913" s="16"/>
      <c r="G913" s="16"/>
      <c r="H913" s="16"/>
    </row>
    <row r="914" spans="1:8" ht="15.75">
      <c r="A914" s="16"/>
      <c r="B914" s="16"/>
      <c r="C914" s="22"/>
      <c r="D914" s="22"/>
      <c r="E914" s="23"/>
      <c r="F914" s="16"/>
      <c r="G914" s="16"/>
      <c r="H914" s="16"/>
    </row>
    <row r="915" spans="1:8" ht="15.75">
      <c r="A915" s="16"/>
      <c r="B915" s="16"/>
      <c r="C915" s="22"/>
      <c r="D915" s="22"/>
      <c r="E915" s="23"/>
      <c r="F915" s="16"/>
      <c r="G915" s="16"/>
      <c r="H915" s="16"/>
    </row>
    <row r="916" spans="1:8" ht="15.75">
      <c r="A916" s="16"/>
      <c r="B916" s="16"/>
      <c r="C916" s="22"/>
      <c r="D916" s="22"/>
      <c r="E916" s="23"/>
      <c r="F916" s="16"/>
      <c r="G916" s="16"/>
      <c r="H916" s="16"/>
    </row>
    <row r="917" spans="1:8" ht="15.75">
      <c r="A917" s="16"/>
      <c r="B917" s="16"/>
      <c r="C917" s="22"/>
      <c r="D917" s="22"/>
      <c r="E917" s="23"/>
      <c r="F917" s="16"/>
      <c r="G917" s="16"/>
      <c r="H917" s="16"/>
    </row>
    <row r="918" spans="1:8" ht="15.75">
      <c r="A918" s="16"/>
      <c r="B918" s="16"/>
      <c r="C918" s="22"/>
      <c r="D918" s="22"/>
      <c r="E918" s="23"/>
      <c r="F918" s="16"/>
      <c r="G918" s="16"/>
      <c r="H918" s="16"/>
    </row>
    <row r="919" spans="1:8" ht="15.75">
      <c r="A919" s="16"/>
      <c r="B919" s="16"/>
      <c r="C919" s="22"/>
      <c r="D919" s="22"/>
      <c r="E919" s="23"/>
      <c r="F919" s="16"/>
      <c r="G919" s="16"/>
      <c r="H919" s="16"/>
    </row>
    <row r="920" spans="1:8" ht="15.75">
      <c r="A920" s="16"/>
      <c r="B920" s="16"/>
      <c r="C920" s="22"/>
      <c r="D920" s="22"/>
      <c r="E920" s="23"/>
      <c r="F920" s="16"/>
      <c r="G920" s="16"/>
      <c r="H920" s="16"/>
    </row>
    <row r="921" spans="1:8" ht="15.75">
      <c r="A921" s="16"/>
      <c r="B921" s="16"/>
      <c r="C921" s="22"/>
      <c r="D921" s="22"/>
      <c r="E921" s="23"/>
      <c r="F921" s="16"/>
      <c r="G921" s="16"/>
      <c r="H921" s="16"/>
    </row>
    <row r="922" spans="1:8" ht="15.75">
      <c r="A922" s="16"/>
      <c r="B922" s="16"/>
      <c r="C922" s="22"/>
      <c r="D922" s="22"/>
      <c r="E922" s="23"/>
      <c r="F922" s="16"/>
      <c r="G922" s="16"/>
      <c r="H922" s="16"/>
    </row>
    <row r="923" spans="1:8" ht="15.75">
      <c r="A923" s="16"/>
      <c r="B923" s="16"/>
      <c r="C923" s="22"/>
      <c r="D923" s="22"/>
      <c r="E923" s="23"/>
      <c r="F923" s="16"/>
      <c r="G923" s="16"/>
      <c r="H923" s="16"/>
    </row>
    <row r="924" spans="1:8" ht="15.75">
      <c r="A924" s="16"/>
      <c r="B924" s="16"/>
      <c r="C924" s="22"/>
      <c r="D924" s="22"/>
      <c r="E924" s="23"/>
      <c r="F924" s="16"/>
      <c r="G924" s="16"/>
      <c r="H924" s="16"/>
    </row>
    <row r="925" spans="1:8" ht="15.75">
      <c r="A925" s="16"/>
      <c r="B925" s="16"/>
      <c r="C925" s="22"/>
      <c r="D925" s="22"/>
      <c r="E925" s="23"/>
      <c r="F925" s="16"/>
      <c r="G925" s="16"/>
      <c r="H925" s="16"/>
    </row>
    <row r="926" spans="1:8" ht="15.75">
      <c r="A926" s="16"/>
      <c r="B926" s="16"/>
      <c r="C926" s="22"/>
      <c r="D926" s="22"/>
      <c r="E926" s="23"/>
      <c r="F926" s="16"/>
      <c r="G926" s="16"/>
      <c r="H926" s="16"/>
    </row>
    <row r="927" spans="1:8" ht="15.75">
      <c r="A927" s="16"/>
      <c r="B927" s="16"/>
      <c r="C927" s="22"/>
      <c r="D927" s="22"/>
      <c r="E927" s="23"/>
      <c r="F927" s="16"/>
      <c r="G927" s="16"/>
      <c r="H927" s="16"/>
    </row>
    <row r="928" spans="1:8" ht="15.75">
      <c r="A928" s="16"/>
      <c r="B928" s="16"/>
      <c r="C928" s="22"/>
      <c r="D928" s="22"/>
      <c r="E928" s="23"/>
      <c r="F928" s="16"/>
      <c r="G928" s="16"/>
      <c r="H928" s="16"/>
    </row>
    <row r="929" spans="1:8" ht="15.75">
      <c r="A929" s="16"/>
      <c r="B929" s="16"/>
      <c r="C929" s="22"/>
      <c r="D929" s="22"/>
      <c r="E929" s="23"/>
      <c r="F929" s="16"/>
      <c r="G929" s="16"/>
      <c r="H929" s="16"/>
    </row>
    <row r="930" spans="1:8" ht="15.75">
      <c r="A930" s="16"/>
      <c r="B930" s="16"/>
      <c r="C930" s="22"/>
      <c r="D930" s="22"/>
      <c r="E930" s="23"/>
      <c r="F930" s="16"/>
      <c r="G930" s="16"/>
      <c r="H930" s="16"/>
    </row>
    <row r="931" spans="1:8" ht="15.75">
      <c r="A931" s="16"/>
      <c r="B931" s="16"/>
      <c r="C931" s="22"/>
      <c r="D931" s="22"/>
      <c r="E931" s="23"/>
      <c r="F931" s="16"/>
      <c r="G931" s="16"/>
      <c r="H931" s="16"/>
    </row>
    <row r="932" spans="1:8" ht="15.75">
      <c r="A932" s="16"/>
      <c r="B932" s="16"/>
      <c r="C932" s="22"/>
      <c r="D932" s="22"/>
      <c r="E932" s="23"/>
      <c r="F932" s="16"/>
      <c r="G932" s="16"/>
      <c r="H932" s="16"/>
    </row>
    <row r="933" spans="1:8" ht="15.75">
      <c r="A933" s="16"/>
      <c r="B933" s="16"/>
      <c r="C933" s="22"/>
      <c r="D933" s="22"/>
      <c r="E933" s="23"/>
      <c r="F933" s="16"/>
      <c r="G933" s="16"/>
      <c r="H933" s="16"/>
    </row>
    <row r="934" spans="1:8" ht="15.75">
      <c r="A934" s="16"/>
      <c r="B934" s="16"/>
      <c r="C934" s="22"/>
      <c r="D934" s="22"/>
      <c r="E934" s="23"/>
      <c r="F934" s="16"/>
      <c r="G934" s="16"/>
      <c r="H934" s="16"/>
    </row>
    <row r="935" spans="1:8" ht="15.75">
      <c r="A935" s="16"/>
      <c r="B935" s="16"/>
      <c r="C935" s="22"/>
      <c r="D935" s="22"/>
      <c r="E935" s="23"/>
      <c r="F935" s="16"/>
      <c r="G935" s="16"/>
      <c r="H935" s="16"/>
    </row>
    <row r="936" spans="1:8" ht="15.75">
      <c r="A936" s="16"/>
      <c r="B936" s="16"/>
      <c r="C936" s="22"/>
      <c r="D936" s="22"/>
      <c r="E936" s="23"/>
      <c r="F936" s="16"/>
      <c r="G936" s="16"/>
      <c r="H936" s="16"/>
    </row>
    <row r="937" spans="1:8" ht="15.75">
      <c r="A937" s="16"/>
      <c r="B937" s="16"/>
      <c r="C937" s="22"/>
      <c r="D937" s="22"/>
      <c r="E937" s="23"/>
      <c r="F937" s="16"/>
      <c r="G937" s="16"/>
      <c r="H937" s="16"/>
    </row>
    <row r="938" spans="1:8" ht="15.75">
      <c r="A938" s="16"/>
      <c r="B938" s="16"/>
      <c r="C938" s="22"/>
      <c r="D938" s="22"/>
      <c r="E938" s="23"/>
      <c r="F938" s="16"/>
      <c r="G938" s="16"/>
      <c r="H938" s="16"/>
    </row>
    <row r="939" spans="1:8" ht="15.75">
      <c r="A939" s="16"/>
      <c r="B939" s="16"/>
      <c r="C939" s="22"/>
      <c r="D939" s="22"/>
      <c r="E939" s="23"/>
      <c r="F939" s="16"/>
      <c r="G939" s="16"/>
      <c r="H939" s="16"/>
    </row>
    <row r="940" spans="1:8" ht="15.75">
      <c r="A940" s="16"/>
      <c r="B940" s="16"/>
      <c r="C940" s="22"/>
      <c r="D940" s="22"/>
      <c r="E940" s="23"/>
      <c r="F940" s="16"/>
      <c r="G940" s="16"/>
      <c r="H940" s="16"/>
    </row>
    <row r="941" spans="1:8" ht="15.75">
      <c r="A941" s="16"/>
      <c r="B941" s="16"/>
      <c r="C941" s="22"/>
      <c r="D941" s="22"/>
      <c r="E941" s="23"/>
      <c r="F941" s="16"/>
      <c r="G941" s="16"/>
      <c r="H941" s="16"/>
    </row>
    <row r="942" spans="1:8" ht="15.75">
      <c r="A942" s="16"/>
      <c r="B942" s="16"/>
      <c r="C942" s="22"/>
      <c r="D942" s="22"/>
      <c r="E942" s="23"/>
      <c r="F942" s="16"/>
      <c r="G942" s="16"/>
      <c r="H942" s="16"/>
    </row>
    <row r="943" spans="1:8" ht="15.75">
      <c r="A943" s="16"/>
      <c r="B943" s="16"/>
      <c r="C943" s="22"/>
      <c r="D943" s="22"/>
      <c r="E943" s="23"/>
      <c r="F943" s="16"/>
      <c r="G943" s="16"/>
      <c r="H943" s="16"/>
    </row>
    <row r="944" spans="1:8" ht="15.75">
      <c r="A944" s="16"/>
      <c r="B944" s="16"/>
      <c r="C944" s="22"/>
      <c r="D944" s="22"/>
      <c r="E944" s="23"/>
      <c r="F944" s="16"/>
      <c r="G944" s="16"/>
      <c r="H944" s="16"/>
    </row>
    <row r="945" spans="1:8" ht="15.75">
      <c r="A945" s="16"/>
      <c r="B945" s="16"/>
      <c r="C945" s="22"/>
      <c r="D945" s="22"/>
      <c r="E945" s="23"/>
      <c r="F945" s="16"/>
      <c r="G945" s="16"/>
      <c r="H945" s="16"/>
    </row>
    <row r="946" spans="1:8" ht="15.75">
      <c r="A946" s="16"/>
      <c r="B946" s="16"/>
      <c r="C946" s="22"/>
      <c r="D946" s="22"/>
      <c r="E946" s="23"/>
      <c r="F946" s="16"/>
      <c r="G946" s="16"/>
      <c r="H946" s="16"/>
    </row>
    <row r="947" spans="1:8" ht="15.75">
      <c r="A947" s="16"/>
      <c r="B947" s="16"/>
      <c r="C947" s="22"/>
      <c r="D947" s="22"/>
      <c r="E947" s="23"/>
      <c r="F947" s="16"/>
      <c r="G947" s="16"/>
      <c r="H947" s="16"/>
    </row>
    <row r="948" spans="1:8" ht="15.75">
      <c r="A948" s="16"/>
      <c r="B948" s="16"/>
      <c r="C948" s="22"/>
      <c r="D948" s="22"/>
      <c r="E948" s="23"/>
      <c r="F948" s="16"/>
      <c r="G948" s="16"/>
      <c r="H948" s="16"/>
    </row>
    <row r="949" spans="1:8" ht="15.75">
      <c r="A949" s="16"/>
      <c r="B949" s="16"/>
      <c r="C949" s="22"/>
      <c r="D949" s="22"/>
      <c r="E949" s="23"/>
      <c r="F949" s="16"/>
      <c r="G949" s="16"/>
      <c r="H949" s="16"/>
    </row>
    <row r="950" spans="1:8" ht="15.75">
      <c r="A950" s="16"/>
      <c r="B950" s="16"/>
      <c r="C950" s="22"/>
      <c r="D950" s="22"/>
      <c r="E950" s="23"/>
      <c r="F950" s="16"/>
      <c r="G950" s="16"/>
      <c r="H950" s="16"/>
    </row>
    <row r="951" spans="1:8" ht="15.75">
      <c r="A951" s="16"/>
      <c r="B951" s="16"/>
      <c r="C951" s="22"/>
      <c r="D951" s="22"/>
      <c r="E951" s="23"/>
      <c r="F951" s="16"/>
      <c r="G951" s="16"/>
      <c r="H951" s="16"/>
    </row>
    <row r="952" spans="1:8" ht="15.75">
      <c r="A952" s="16"/>
      <c r="B952" s="16"/>
      <c r="C952" s="22"/>
      <c r="D952" s="22"/>
      <c r="E952" s="23"/>
      <c r="F952" s="16"/>
      <c r="G952" s="16"/>
      <c r="H952" s="16"/>
    </row>
    <row r="953" spans="1:8" ht="15.75">
      <c r="A953" s="16"/>
      <c r="B953" s="16"/>
      <c r="C953" s="22"/>
      <c r="D953" s="22"/>
      <c r="E953" s="23"/>
      <c r="F953" s="16"/>
      <c r="G953" s="16"/>
      <c r="H953" s="16"/>
    </row>
    <row r="954" spans="1:8" ht="15.75">
      <c r="A954" s="16"/>
      <c r="B954" s="16"/>
      <c r="C954" s="22"/>
      <c r="D954" s="22"/>
      <c r="E954" s="23"/>
      <c r="F954" s="16"/>
      <c r="G954" s="16"/>
      <c r="H954" s="16"/>
    </row>
    <row r="955" spans="1:8" ht="15.75">
      <c r="A955" s="16"/>
      <c r="B955" s="16"/>
      <c r="C955" s="22"/>
      <c r="D955" s="22"/>
      <c r="E955" s="23"/>
      <c r="F955" s="16"/>
      <c r="G955" s="16"/>
      <c r="H955" s="16"/>
    </row>
    <row r="956" spans="1:8" ht="15.75">
      <c r="A956" s="16"/>
      <c r="B956" s="16"/>
      <c r="C956" s="22"/>
      <c r="D956" s="22"/>
      <c r="E956" s="23"/>
      <c r="F956" s="16"/>
      <c r="G956" s="16"/>
      <c r="H956" s="16"/>
    </row>
    <row r="957" spans="1:8" ht="15.75">
      <c r="A957" s="16"/>
      <c r="B957" s="16"/>
      <c r="C957" s="22"/>
      <c r="D957" s="22"/>
      <c r="E957" s="23"/>
      <c r="F957" s="16"/>
      <c r="G957" s="16"/>
      <c r="H957" s="16"/>
    </row>
    <row r="958" spans="1:8" ht="15.75">
      <c r="A958" s="16"/>
      <c r="B958" s="16"/>
      <c r="C958" s="22"/>
      <c r="D958" s="22"/>
      <c r="E958" s="23"/>
      <c r="F958" s="16"/>
      <c r="G958" s="16"/>
      <c r="H958" s="16"/>
    </row>
    <row r="959" spans="1:8" ht="15.75">
      <c r="A959" s="16"/>
      <c r="B959" s="16"/>
      <c r="C959" s="22"/>
      <c r="D959" s="22"/>
      <c r="E959" s="23"/>
      <c r="F959" s="16"/>
      <c r="G959" s="16"/>
      <c r="H959" s="16"/>
    </row>
    <row r="960" spans="1:8" ht="15.75">
      <c r="A960" s="16"/>
      <c r="B960" s="16"/>
      <c r="C960" s="22"/>
      <c r="D960" s="22"/>
      <c r="E960" s="23"/>
      <c r="F960" s="16"/>
      <c r="G960" s="16"/>
      <c r="H960" s="16"/>
    </row>
    <row r="961" spans="1:8" ht="15.75">
      <c r="A961" s="16"/>
      <c r="B961" s="16"/>
      <c r="C961" s="22"/>
      <c r="D961" s="22"/>
      <c r="E961" s="23"/>
      <c r="F961" s="16"/>
      <c r="G961" s="16"/>
      <c r="H961" s="16"/>
    </row>
    <row r="962" spans="1:8" ht="15.75">
      <c r="A962" s="16"/>
      <c r="B962" s="16"/>
      <c r="C962" s="22"/>
      <c r="D962" s="22"/>
      <c r="E962" s="23"/>
      <c r="F962" s="16"/>
      <c r="G962" s="16"/>
      <c r="H962" s="16"/>
    </row>
    <row r="963" spans="1:8" ht="15.75">
      <c r="A963" s="16"/>
      <c r="B963" s="16"/>
      <c r="C963" s="22"/>
      <c r="D963" s="22"/>
      <c r="E963" s="23"/>
      <c r="F963" s="16"/>
      <c r="G963" s="16"/>
      <c r="H963" s="16"/>
    </row>
    <row r="964" spans="1:8" ht="15.75">
      <c r="A964" s="16"/>
      <c r="B964" s="16"/>
      <c r="C964" s="22"/>
      <c r="D964" s="22"/>
      <c r="E964" s="23"/>
      <c r="F964" s="16"/>
      <c r="G964" s="16"/>
      <c r="H964" s="16"/>
    </row>
    <row r="965" spans="1:8" ht="15.75">
      <c r="A965" s="16"/>
      <c r="B965" s="16"/>
      <c r="C965" s="22"/>
      <c r="D965" s="22"/>
      <c r="E965" s="23"/>
      <c r="F965" s="16"/>
      <c r="G965" s="16"/>
      <c r="H965" s="16"/>
    </row>
    <row r="966" spans="1:8" ht="15.75">
      <c r="A966" s="16"/>
      <c r="B966" s="16"/>
      <c r="C966" s="22"/>
      <c r="D966" s="22"/>
      <c r="E966" s="23"/>
      <c r="F966" s="16"/>
      <c r="G966" s="16"/>
      <c r="H966" s="16"/>
    </row>
    <row r="967" spans="1:8" ht="15.75">
      <c r="A967" s="16"/>
      <c r="B967" s="16"/>
      <c r="C967" s="22"/>
      <c r="D967" s="22"/>
      <c r="E967" s="23"/>
      <c r="F967" s="16"/>
      <c r="G967" s="16"/>
      <c r="H967" s="16"/>
    </row>
    <row r="968" spans="1:8" ht="15.75">
      <c r="A968" s="16"/>
      <c r="B968" s="16"/>
      <c r="C968" s="22"/>
      <c r="D968" s="22"/>
      <c r="E968" s="23"/>
      <c r="F968" s="16"/>
      <c r="G968" s="16"/>
      <c r="H968" s="16"/>
    </row>
    <row r="969" spans="1:8" ht="15.75">
      <c r="A969" s="16"/>
      <c r="B969" s="16"/>
      <c r="C969" s="22"/>
      <c r="D969" s="22"/>
      <c r="E969" s="23"/>
      <c r="F969" s="16"/>
      <c r="G969" s="16"/>
      <c r="H969" s="16"/>
    </row>
    <row r="970" spans="1:8" ht="15.75">
      <c r="A970" s="16"/>
      <c r="B970" s="16"/>
      <c r="C970" s="22"/>
      <c r="D970" s="22"/>
      <c r="E970" s="23"/>
      <c r="F970" s="16"/>
      <c r="G970" s="16"/>
      <c r="H970" s="16"/>
    </row>
    <row r="971" spans="1:8" ht="15.75">
      <c r="A971" s="16"/>
      <c r="B971" s="16"/>
      <c r="C971" s="22"/>
      <c r="D971" s="22"/>
      <c r="E971" s="23"/>
      <c r="F971" s="16"/>
      <c r="G971" s="16"/>
      <c r="H971" s="16"/>
    </row>
    <row r="972" spans="1:8" ht="15.75">
      <c r="A972" s="16"/>
      <c r="B972" s="16"/>
      <c r="C972" s="22"/>
      <c r="D972" s="22"/>
      <c r="E972" s="23"/>
      <c r="F972" s="16"/>
      <c r="G972" s="16"/>
      <c r="H972" s="16"/>
    </row>
    <row r="973" spans="1:8" ht="15.75">
      <c r="A973" s="16"/>
      <c r="B973" s="16"/>
      <c r="C973" s="22"/>
      <c r="D973" s="22"/>
      <c r="E973" s="23"/>
      <c r="F973" s="16"/>
      <c r="G973" s="16"/>
      <c r="H973" s="16"/>
    </row>
    <row r="974" spans="1:8" ht="15.75">
      <c r="A974" s="16"/>
      <c r="B974" s="16"/>
      <c r="C974" s="22"/>
      <c r="D974" s="22"/>
      <c r="E974" s="23"/>
      <c r="F974" s="16"/>
      <c r="G974" s="16"/>
      <c r="H974" s="16"/>
    </row>
    <row r="975" spans="1:8" ht="15.75">
      <c r="A975" s="16"/>
      <c r="B975" s="16"/>
      <c r="C975" s="22"/>
      <c r="D975" s="22"/>
      <c r="E975" s="23"/>
      <c r="F975" s="16"/>
      <c r="G975" s="16"/>
      <c r="H975" s="16"/>
    </row>
    <row r="976" spans="1:8" ht="15.75">
      <c r="A976" s="16"/>
      <c r="B976" s="16"/>
      <c r="C976" s="22"/>
      <c r="D976" s="22"/>
      <c r="E976" s="23"/>
      <c r="F976" s="16"/>
      <c r="G976" s="16"/>
      <c r="H976" s="16"/>
    </row>
    <row r="977" spans="1:8" ht="15.75">
      <c r="A977" s="16"/>
      <c r="B977" s="16"/>
      <c r="C977" s="22"/>
      <c r="D977" s="22"/>
      <c r="E977" s="23"/>
      <c r="F977" s="16"/>
      <c r="G977" s="16"/>
      <c r="H977" s="16"/>
    </row>
    <row r="978" spans="1:8" ht="15.75">
      <c r="A978" s="16"/>
      <c r="B978" s="16"/>
      <c r="C978" s="22"/>
      <c r="D978" s="22"/>
      <c r="E978" s="23"/>
      <c r="F978" s="16"/>
      <c r="G978" s="16"/>
      <c r="H978" s="16"/>
    </row>
    <row r="979" spans="1:8" ht="15.75">
      <c r="A979" s="16"/>
      <c r="B979" s="16"/>
      <c r="C979" s="22"/>
      <c r="D979" s="22"/>
      <c r="E979" s="23"/>
      <c r="F979" s="16"/>
      <c r="G979" s="16"/>
      <c r="H979" s="16"/>
    </row>
    <row r="980" spans="1:8" ht="15.75">
      <c r="A980" s="16"/>
      <c r="B980" s="16"/>
      <c r="C980" s="22"/>
      <c r="D980" s="22"/>
      <c r="E980" s="23"/>
      <c r="F980" s="16"/>
      <c r="G980" s="16"/>
      <c r="H980" s="16"/>
    </row>
    <row r="981" spans="1:8" ht="15.75">
      <c r="A981" s="16"/>
      <c r="B981" s="16"/>
      <c r="C981" s="22"/>
      <c r="D981" s="22"/>
      <c r="E981" s="23"/>
      <c r="F981" s="16"/>
      <c r="G981" s="16"/>
      <c r="H981" s="16"/>
    </row>
    <row r="982" spans="1:8" ht="15.75">
      <c r="A982" s="16"/>
      <c r="B982" s="16"/>
      <c r="C982" s="22"/>
      <c r="D982" s="22"/>
      <c r="E982" s="23"/>
      <c r="F982" s="16"/>
      <c r="G982" s="16"/>
      <c r="H982" s="16"/>
    </row>
    <row r="983" spans="1:8" ht="15.75">
      <c r="A983" s="16"/>
      <c r="B983" s="16"/>
      <c r="C983" s="22"/>
      <c r="D983" s="22"/>
      <c r="E983" s="23"/>
      <c r="F983" s="16"/>
      <c r="G983" s="16"/>
      <c r="H983" s="16"/>
    </row>
    <row r="984" spans="1:8" ht="15.75">
      <c r="A984" s="16"/>
      <c r="B984" s="16"/>
      <c r="C984" s="22"/>
      <c r="D984" s="22"/>
      <c r="E984" s="23"/>
      <c r="F984" s="16"/>
      <c r="G984" s="16"/>
      <c r="H984" s="16"/>
    </row>
    <row r="985" spans="1:8" ht="15.75">
      <c r="A985" s="16"/>
      <c r="B985" s="16"/>
      <c r="C985" s="22"/>
      <c r="D985" s="22"/>
      <c r="E985" s="23"/>
      <c r="F985" s="16"/>
      <c r="G985" s="16"/>
      <c r="H985" s="16"/>
    </row>
    <row r="986" spans="1:8" ht="15.75">
      <c r="A986" s="16"/>
      <c r="B986" s="16"/>
      <c r="C986" s="22"/>
      <c r="D986" s="22"/>
      <c r="E986" s="23"/>
      <c r="F986" s="16"/>
      <c r="G986" s="16"/>
      <c r="H986" s="16"/>
    </row>
    <row r="987" spans="1:8" ht="15.75">
      <c r="A987" s="16"/>
      <c r="B987" s="16"/>
      <c r="C987" s="22"/>
      <c r="D987" s="22"/>
      <c r="E987" s="23"/>
      <c r="F987" s="16"/>
      <c r="G987" s="16"/>
      <c r="H987" s="16"/>
    </row>
    <row r="988" spans="1:8" ht="15.75">
      <c r="A988" s="16"/>
      <c r="B988" s="16"/>
      <c r="C988" s="22"/>
      <c r="D988" s="22"/>
      <c r="E988" s="23"/>
      <c r="F988" s="16"/>
      <c r="G988" s="16"/>
      <c r="H988" s="16"/>
    </row>
    <row r="989" spans="1:8" ht="15.75">
      <c r="A989" s="16"/>
      <c r="B989" s="16"/>
      <c r="C989" s="22"/>
      <c r="D989" s="22"/>
      <c r="E989" s="23"/>
      <c r="F989" s="16"/>
      <c r="G989" s="16"/>
      <c r="H989" s="16"/>
    </row>
    <row r="990" spans="1:8" ht="15.75">
      <c r="A990" s="16"/>
      <c r="B990" s="16"/>
      <c r="C990" s="22"/>
      <c r="D990" s="22"/>
      <c r="E990" s="23"/>
      <c r="F990" s="16"/>
      <c r="G990" s="16"/>
      <c r="H990" s="16"/>
    </row>
    <row r="991" spans="1:8" ht="15.75">
      <c r="A991" s="16"/>
      <c r="B991" s="16"/>
      <c r="C991" s="22"/>
      <c r="D991" s="22"/>
      <c r="E991" s="23"/>
      <c r="F991" s="16"/>
      <c r="G991" s="16"/>
      <c r="H991" s="16"/>
    </row>
    <row r="992" spans="1:8" ht="15.75">
      <c r="A992" s="16"/>
      <c r="B992" s="16"/>
      <c r="C992" s="22"/>
      <c r="D992" s="22"/>
      <c r="E992" s="23"/>
      <c r="F992" s="16"/>
      <c r="G992" s="16"/>
      <c r="H992" s="16"/>
    </row>
    <row r="993" spans="1:8" ht="15.75">
      <c r="A993" s="16"/>
      <c r="B993" s="16"/>
      <c r="C993" s="22"/>
      <c r="D993" s="22"/>
      <c r="E993" s="23"/>
      <c r="F993" s="16"/>
      <c r="G993" s="16"/>
      <c r="H993" s="16"/>
    </row>
    <row r="994" spans="1:8" ht="15.75">
      <c r="A994" s="16"/>
      <c r="B994" s="16"/>
      <c r="C994" s="22"/>
      <c r="D994" s="22"/>
      <c r="E994" s="23"/>
      <c r="F994" s="16"/>
      <c r="G994" s="16"/>
      <c r="H994" s="16"/>
    </row>
    <row r="995" spans="1:8" ht="15.75">
      <c r="A995" s="16"/>
      <c r="B995" s="16"/>
      <c r="C995" s="22"/>
      <c r="D995" s="22"/>
      <c r="E995" s="23"/>
      <c r="F995" s="16"/>
      <c r="G995" s="16"/>
      <c r="H995" s="16"/>
    </row>
    <row r="996" spans="1:8" ht="15.75">
      <c r="A996" s="16"/>
      <c r="B996" s="16"/>
      <c r="C996" s="22"/>
      <c r="D996" s="22"/>
      <c r="E996" s="23"/>
      <c r="F996" s="16"/>
      <c r="G996" s="16"/>
      <c r="H996" s="16"/>
    </row>
    <row r="997" spans="1:8" ht="15.75">
      <c r="A997" s="16"/>
      <c r="B997" s="16"/>
      <c r="C997" s="22"/>
      <c r="D997" s="22"/>
      <c r="E997" s="23"/>
      <c r="F997" s="16"/>
      <c r="G997" s="16"/>
      <c r="H997" s="16"/>
    </row>
    <row r="998" spans="1:8" ht="15.75">
      <c r="A998" s="16"/>
      <c r="B998" s="16"/>
      <c r="C998" s="22"/>
      <c r="D998" s="22"/>
      <c r="E998" s="23"/>
      <c r="F998" s="16"/>
      <c r="G998" s="16"/>
      <c r="H998" s="16"/>
    </row>
    <row r="999" spans="1:8" ht="15.75">
      <c r="A999" s="16"/>
      <c r="B999" s="16"/>
      <c r="C999" s="22"/>
      <c r="D999" s="22"/>
      <c r="E999" s="23"/>
      <c r="F999" s="16"/>
      <c r="G999" s="16"/>
      <c r="H999" s="16"/>
    </row>
    <row r="1000" spans="1:8" ht="15.75">
      <c r="A1000" s="16"/>
      <c r="B1000" s="16"/>
      <c r="C1000" s="22"/>
      <c r="D1000" s="22"/>
      <c r="E1000" s="23"/>
      <c r="F1000" s="16"/>
      <c r="G1000" s="16"/>
      <c r="H1000" s="16"/>
    </row>
    <row r="1001" spans="1:8" ht="15.75">
      <c r="A1001" s="16"/>
      <c r="B1001" s="16"/>
      <c r="C1001" s="22"/>
      <c r="D1001" s="22"/>
      <c r="E1001" s="23"/>
      <c r="F1001" s="16"/>
      <c r="G1001" s="16"/>
      <c r="H1001" s="16"/>
    </row>
    <row r="1002" spans="1:8" ht="15.75">
      <c r="A1002" s="16"/>
      <c r="B1002" s="16"/>
      <c r="C1002" s="22"/>
      <c r="D1002" s="22"/>
      <c r="E1002" s="23"/>
      <c r="F1002" s="16"/>
      <c r="G1002" s="16"/>
      <c r="H1002" s="16"/>
    </row>
    <row r="1003" spans="1:8" ht="15.75">
      <c r="A1003" s="16"/>
      <c r="B1003" s="16"/>
      <c r="C1003" s="22"/>
      <c r="D1003" s="22"/>
      <c r="E1003" s="23"/>
      <c r="F1003" s="16"/>
      <c r="G1003" s="16"/>
      <c r="H1003" s="16"/>
    </row>
    <row r="1004" spans="1:8" ht="15.75">
      <c r="A1004" s="16"/>
      <c r="B1004" s="16"/>
      <c r="C1004" s="22"/>
      <c r="D1004" s="22"/>
      <c r="E1004" s="23"/>
      <c r="F1004" s="16"/>
      <c r="G1004" s="16"/>
      <c r="H1004" s="16"/>
    </row>
    <row r="1005" spans="1:8" ht="15.75">
      <c r="A1005" s="16"/>
      <c r="B1005" s="16"/>
      <c r="C1005" s="22"/>
      <c r="D1005" s="22"/>
      <c r="E1005" s="23"/>
      <c r="F1005" s="16"/>
      <c r="G1005" s="16"/>
      <c r="H1005" s="16"/>
    </row>
    <row r="1006" spans="1:8" ht="15.75">
      <c r="A1006" s="16"/>
      <c r="B1006" s="16"/>
      <c r="C1006" s="22"/>
      <c r="D1006" s="22"/>
      <c r="E1006" s="23"/>
      <c r="F1006" s="16"/>
      <c r="G1006" s="16"/>
      <c r="H1006" s="16"/>
    </row>
    <row r="1007" spans="1:8" ht="15.75">
      <c r="A1007" s="16"/>
      <c r="B1007" s="16"/>
      <c r="C1007" s="22"/>
      <c r="D1007" s="22"/>
      <c r="E1007" s="23"/>
      <c r="F1007" s="16"/>
      <c r="G1007" s="16"/>
      <c r="H1007" s="16"/>
    </row>
    <row r="1008" spans="1:8" ht="15.75">
      <c r="A1008" s="16"/>
      <c r="B1008" s="16"/>
      <c r="C1008" s="22"/>
      <c r="D1008" s="22"/>
      <c r="E1008" s="23"/>
      <c r="F1008" s="16"/>
      <c r="G1008" s="16"/>
      <c r="H1008" s="16"/>
    </row>
    <row r="1009" spans="1:8" ht="15.75">
      <c r="A1009" s="16"/>
      <c r="B1009" s="16"/>
      <c r="C1009" s="22"/>
      <c r="D1009" s="22"/>
      <c r="E1009" s="23"/>
      <c r="F1009" s="16"/>
      <c r="G1009" s="16"/>
      <c r="H1009" s="16"/>
    </row>
    <row r="1010" spans="1:8" ht="15.75">
      <c r="A1010" s="16"/>
      <c r="B1010" s="16"/>
      <c r="C1010" s="22"/>
      <c r="D1010" s="22"/>
      <c r="E1010" s="23"/>
      <c r="F1010" s="16"/>
      <c r="G1010" s="16"/>
      <c r="H1010" s="16"/>
    </row>
    <row r="1011" spans="1:8" ht="15.75">
      <c r="A1011" s="16"/>
      <c r="B1011" s="16"/>
      <c r="C1011" s="22"/>
      <c r="D1011" s="22"/>
      <c r="E1011" s="23"/>
      <c r="F1011" s="16"/>
      <c r="G1011" s="16"/>
      <c r="H1011" s="16"/>
    </row>
    <row r="1012" spans="1:8" ht="15.75">
      <c r="A1012" s="16"/>
      <c r="B1012" s="16"/>
      <c r="C1012" s="22"/>
      <c r="D1012" s="22"/>
      <c r="E1012" s="23"/>
      <c r="F1012" s="16"/>
      <c r="G1012" s="16"/>
      <c r="H1012" s="16"/>
    </row>
    <row r="1013" spans="1:8" ht="15.75">
      <c r="A1013" s="16"/>
      <c r="B1013" s="16"/>
      <c r="C1013" s="22"/>
      <c r="D1013" s="22"/>
      <c r="E1013" s="23"/>
      <c r="F1013" s="16"/>
      <c r="G1013" s="16"/>
      <c r="H1013" s="16"/>
    </row>
    <row r="1014" spans="1:8" ht="15.75">
      <c r="A1014" s="16"/>
      <c r="B1014" s="16"/>
      <c r="C1014" s="22"/>
      <c r="D1014" s="22"/>
      <c r="E1014" s="23"/>
      <c r="F1014" s="16"/>
      <c r="G1014" s="16"/>
      <c r="H1014" s="16"/>
    </row>
    <row r="1015" spans="1:8" ht="15.75">
      <c r="A1015" s="16"/>
      <c r="B1015" s="16"/>
      <c r="C1015" s="22"/>
      <c r="D1015" s="22"/>
      <c r="E1015" s="23"/>
      <c r="F1015" s="16"/>
      <c r="G1015" s="16"/>
      <c r="H1015" s="16"/>
    </row>
    <row r="1016" spans="1:8" ht="15.75">
      <c r="A1016" s="16"/>
      <c r="B1016" s="16"/>
      <c r="C1016" s="22"/>
      <c r="D1016" s="22"/>
      <c r="E1016" s="23"/>
      <c r="F1016" s="16"/>
      <c r="G1016" s="16"/>
      <c r="H1016" s="16"/>
    </row>
    <row r="1017" spans="1:8" ht="15.75">
      <c r="A1017" s="16"/>
      <c r="B1017" s="16"/>
      <c r="C1017" s="22"/>
      <c r="D1017" s="22"/>
      <c r="E1017" s="23"/>
      <c r="F1017" s="16"/>
      <c r="G1017" s="16"/>
      <c r="H1017" s="16"/>
    </row>
    <row r="1018" spans="1:8" ht="15.75">
      <c r="A1018" s="16"/>
      <c r="B1018" s="16"/>
      <c r="C1018" s="22"/>
      <c r="D1018" s="22"/>
      <c r="E1018" s="23"/>
      <c r="F1018" s="16"/>
      <c r="G1018" s="16"/>
      <c r="H1018" s="16"/>
    </row>
    <row r="1019" spans="1:8" ht="15.75">
      <c r="A1019" s="16"/>
      <c r="B1019" s="16"/>
      <c r="C1019" s="22"/>
      <c r="D1019" s="22"/>
      <c r="E1019" s="23"/>
      <c r="F1019" s="16"/>
      <c r="G1019" s="16"/>
      <c r="H1019" s="16"/>
    </row>
    <row r="1020" spans="1:8" ht="15.75">
      <c r="A1020" s="16"/>
      <c r="B1020" s="16"/>
      <c r="C1020" s="22"/>
      <c r="D1020" s="22"/>
      <c r="E1020" s="23"/>
      <c r="F1020" s="16"/>
      <c r="G1020" s="16"/>
      <c r="H1020" s="16"/>
    </row>
    <row r="1021" spans="1:8" ht="15.75">
      <c r="A1021" s="16"/>
      <c r="B1021" s="16"/>
      <c r="C1021" s="22"/>
      <c r="D1021" s="22"/>
      <c r="E1021" s="23"/>
      <c r="F1021" s="16"/>
      <c r="G1021" s="16"/>
      <c r="H1021" s="16"/>
    </row>
    <row r="1022" spans="1:8" ht="15.75">
      <c r="A1022" s="16"/>
      <c r="B1022" s="16"/>
      <c r="C1022" s="22"/>
      <c r="D1022" s="22"/>
      <c r="E1022" s="23"/>
      <c r="F1022" s="16"/>
      <c r="G1022" s="16"/>
      <c r="H1022" s="16"/>
    </row>
    <row r="1023" spans="1:8" ht="15.75">
      <c r="A1023" s="16"/>
      <c r="B1023" s="16"/>
      <c r="C1023" s="22"/>
      <c r="D1023" s="22"/>
      <c r="E1023" s="23"/>
      <c r="F1023" s="16"/>
      <c r="G1023" s="16"/>
      <c r="H1023" s="16"/>
    </row>
    <row r="1024" spans="1:8" ht="15.75">
      <c r="A1024" s="16"/>
      <c r="B1024" s="16"/>
      <c r="C1024" s="22"/>
      <c r="D1024" s="22"/>
      <c r="E1024" s="23"/>
      <c r="F1024" s="16"/>
      <c r="G1024" s="16"/>
      <c r="H1024" s="16"/>
    </row>
    <row r="1025" spans="1:8" ht="15.75">
      <c r="A1025" s="16"/>
      <c r="B1025" s="16"/>
      <c r="C1025" s="22"/>
      <c r="D1025" s="22"/>
      <c r="E1025" s="23"/>
      <c r="F1025" s="16"/>
      <c r="G1025" s="16"/>
      <c r="H1025" s="16"/>
    </row>
    <row r="1026" spans="1:8" ht="15.75">
      <c r="A1026" s="16"/>
      <c r="B1026" s="16"/>
      <c r="C1026" s="22"/>
      <c r="D1026" s="22"/>
      <c r="E1026" s="23"/>
      <c r="F1026" s="16"/>
      <c r="G1026" s="16"/>
      <c r="H1026" s="16"/>
    </row>
    <row r="1027" spans="1:8" ht="15.75">
      <c r="A1027" s="16"/>
      <c r="B1027" s="16"/>
      <c r="C1027" s="22"/>
      <c r="D1027" s="22"/>
      <c r="E1027" s="23"/>
      <c r="F1027" s="16"/>
      <c r="G1027" s="16"/>
      <c r="H1027" s="16"/>
    </row>
    <row r="1028" spans="1:8" ht="15.75">
      <c r="A1028" s="16"/>
      <c r="B1028" s="16"/>
      <c r="C1028" s="22"/>
      <c r="D1028" s="22"/>
      <c r="E1028" s="23"/>
      <c r="F1028" s="16"/>
      <c r="G1028" s="16"/>
      <c r="H1028" s="16"/>
    </row>
    <row r="1029" spans="1:8" ht="15.75">
      <c r="A1029" s="16"/>
      <c r="B1029" s="16"/>
      <c r="C1029" s="22"/>
      <c r="D1029" s="22"/>
      <c r="E1029" s="23"/>
      <c r="F1029" s="16"/>
      <c r="G1029" s="16"/>
      <c r="H1029" s="16"/>
    </row>
    <row r="1030" spans="1:8" ht="15.75">
      <c r="A1030" s="16"/>
      <c r="B1030" s="16"/>
      <c r="C1030" s="22"/>
      <c r="D1030" s="22"/>
      <c r="E1030" s="23"/>
      <c r="F1030" s="16"/>
      <c r="G1030" s="16"/>
      <c r="H1030" s="16"/>
    </row>
    <row r="1031" spans="1:8" ht="15.75">
      <c r="A1031" s="16"/>
      <c r="B1031" s="16"/>
      <c r="C1031" s="22"/>
      <c r="D1031" s="22"/>
      <c r="E1031" s="23"/>
      <c r="F1031" s="16"/>
      <c r="G1031" s="16"/>
      <c r="H1031" s="16"/>
    </row>
    <row r="1032" spans="1:8" ht="15.75">
      <c r="A1032" s="16"/>
      <c r="B1032" s="16"/>
      <c r="C1032" s="22"/>
      <c r="D1032" s="22"/>
      <c r="E1032" s="23"/>
      <c r="F1032" s="16"/>
      <c r="G1032" s="16"/>
      <c r="H1032" s="16"/>
    </row>
    <row r="1033" spans="1:8" ht="15.75">
      <c r="A1033" s="16"/>
      <c r="B1033" s="16"/>
      <c r="C1033" s="22"/>
      <c r="D1033" s="22"/>
      <c r="E1033" s="23"/>
      <c r="F1033" s="16"/>
      <c r="G1033" s="16"/>
      <c r="H1033" s="16"/>
    </row>
    <row r="1034" spans="1:8" ht="15.75">
      <c r="A1034" s="16"/>
      <c r="B1034" s="16"/>
      <c r="C1034" s="22"/>
      <c r="D1034" s="22"/>
      <c r="E1034" s="23"/>
      <c r="F1034" s="16"/>
      <c r="G1034" s="16"/>
      <c r="H1034" s="16"/>
    </row>
    <row r="1035" spans="1:8" ht="15.75">
      <c r="A1035" s="16"/>
      <c r="B1035" s="16"/>
      <c r="C1035" s="22"/>
      <c r="D1035" s="22"/>
      <c r="E1035" s="23"/>
      <c r="F1035" s="16"/>
      <c r="G1035" s="16"/>
      <c r="H1035" s="16"/>
    </row>
    <row r="1036" spans="1:8" ht="15.75">
      <c r="A1036" s="16"/>
      <c r="B1036" s="16"/>
      <c r="C1036" s="22"/>
      <c r="D1036" s="22"/>
      <c r="E1036" s="23"/>
      <c r="F1036" s="16"/>
      <c r="G1036" s="16"/>
      <c r="H1036" s="16"/>
    </row>
    <row r="1037" spans="1:8" ht="15.75">
      <c r="A1037" s="16"/>
      <c r="B1037" s="16"/>
      <c r="C1037" s="22"/>
      <c r="D1037" s="22"/>
      <c r="E1037" s="23"/>
      <c r="F1037" s="16"/>
      <c r="G1037" s="16"/>
      <c r="H1037" s="16"/>
    </row>
    <row r="1038" spans="1:8" ht="15.75">
      <c r="A1038" s="16"/>
      <c r="B1038" s="16"/>
      <c r="C1038" s="22"/>
      <c r="D1038" s="22"/>
      <c r="E1038" s="23"/>
      <c r="F1038" s="16"/>
      <c r="G1038" s="16"/>
      <c r="H1038" s="16"/>
    </row>
    <row r="1039" spans="1:8" ht="15.75">
      <c r="A1039" s="16"/>
      <c r="B1039" s="16"/>
      <c r="C1039" s="22"/>
      <c r="D1039" s="22"/>
      <c r="E1039" s="23"/>
      <c r="F1039" s="16"/>
      <c r="G1039" s="16"/>
      <c r="H1039" s="16"/>
    </row>
    <row r="1040" spans="1:8" ht="15.75">
      <c r="A1040" s="16"/>
      <c r="B1040" s="16"/>
      <c r="C1040" s="22"/>
      <c r="D1040" s="22"/>
      <c r="E1040" s="23"/>
      <c r="F1040" s="16"/>
      <c r="G1040" s="16"/>
      <c r="H1040" s="16"/>
    </row>
    <row r="1041" spans="1:8" ht="15.75">
      <c r="A1041" s="16"/>
      <c r="B1041" s="16"/>
      <c r="C1041" s="22"/>
      <c r="D1041" s="22"/>
      <c r="E1041" s="23"/>
      <c r="F1041" s="16"/>
      <c r="G1041" s="16"/>
      <c r="H1041" s="16"/>
    </row>
    <row r="1042" spans="1:8" ht="15.75">
      <c r="A1042" s="16"/>
      <c r="B1042" s="16"/>
      <c r="C1042" s="22"/>
      <c r="D1042" s="22"/>
      <c r="E1042" s="23"/>
      <c r="F1042" s="16"/>
      <c r="G1042" s="16"/>
      <c r="H1042" s="16"/>
    </row>
    <row r="1043" spans="1:8" ht="15.75">
      <c r="A1043" s="16"/>
      <c r="B1043" s="16"/>
      <c r="C1043" s="22"/>
      <c r="D1043" s="22"/>
      <c r="E1043" s="23"/>
      <c r="F1043" s="16"/>
      <c r="G1043" s="16"/>
      <c r="H1043" s="16"/>
    </row>
    <row r="1044" spans="1:8" ht="15.75">
      <c r="A1044" s="16"/>
      <c r="B1044" s="16"/>
      <c r="C1044" s="22"/>
      <c r="D1044" s="22"/>
      <c r="E1044" s="23"/>
      <c r="F1044" s="16"/>
      <c r="G1044" s="16"/>
      <c r="H1044" s="16"/>
    </row>
    <row r="1045" spans="1:8" ht="15.75">
      <c r="A1045" s="16"/>
      <c r="B1045" s="16"/>
      <c r="C1045" s="22"/>
      <c r="D1045" s="22"/>
      <c r="E1045" s="23"/>
      <c r="F1045" s="16"/>
      <c r="G1045" s="16"/>
      <c r="H1045" s="16"/>
    </row>
    <row r="1046" spans="1:8" ht="15.75">
      <c r="A1046" s="16"/>
      <c r="B1046" s="16"/>
      <c r="C1046" s="22"/>
      <c r="D1046" s="22"/>
      <c r="E1046" s="23"/>
      <c r="F1046" s="16"/>
      <c r="G1046" s="16"/>
      <c r="H1046" s="16"/>
    </row>
    <row r="1047" spans="1:8" ht="15.75">
      <c r="A1047" s="16"/>
      <c r="B1047" s="16"/>
      <c r="C1047" s="22"/>
      <c r="D1047" s="22"/>
      <c r="E1047" s="23"/>
      <c r="F1047" s="16"/>
      <c r="G1047" s="16"/>
      <c r="H1047" s="16"/>
    </row>
    <row r="1048" spans="1:8" ht="15.75">
      <c r="A1048" s="16"/>
      <c r="B1048" s="16"/>
      <c r="C1048" s="22"/>
      <c r="D1048" s="22"/>
      <c r="E1048" s="23"/>
      <c r="F1048" s="16"/>
      <c r="G1048" s="16"/>
      <c r="H1048" s="16"/>
    </row>
    <row r="1049" spans="1:8" ht="15.75">
      <c r="A1049" s="16"/>
      <c r="B1049" s="16"/>
      <c r="C1049" s="22"/>
      <c r="D1049" s="22"/>
      <c r="E1049" s="23"/>
      <c r="F1049" s="16"/>
      <c r="G1049" s="16"/>
      <c r="H1049" s="16"/>
    </row>
    <row r="1050" spans="1:8" ht="15.75">
      <c r="A1050" s="16"/>
      <c r="B1050" s="16"/>
      <c r="C1050" s="22"/>
      <c r="D1050" s="22"/>
      <c r="E1050" s="23"/>
      <c r="F1050" s="16"/>
      <c r="G1050" s="16"/>
      <c r="H1050" s="16"/>
    </row>
    <row r="1051" spans="1:5" ht="15.75">
      <c r="A1051" s="16"/>
      <c r="B1051" s="16"/>
      <c r="C1051" s="22"/>
      <c r="D1051" s="22"/>
      <c r="E1051" s="23"/>
    </row>
    <row r="1052" spans="1:5" ht="15.75">
      <c r="A1052" s="16"/>
      <c r="B1052" s="16"/>
      <c r="C1052" s="22"/>
      <c r="D1052" s="22"/>
      <c r="E1052" s="23"/>
    </row>
    <row r="1053" spans="1:5" ht="15.75">
      <c r="A1053" s="16"/>
      <c r="B1053" s="16"/>
      <c r="C1053" s="22"/>
      <c r="D1053" s="22"/>
      <c r="E1053" s="23"/>
    </row>
    <row r="1054" spans="1:5" ht="15.75">
      <c r="A1054" s="16"/>
      <c r="B1054" s="16"/>
      <c r="C1054" s="22"/>
      <c r="D1054" s="22"/>
      <c r="E1054" s="23"/>
    </row>
    <row r="1055" spans="1:5" ht="15.75">
      <c r="A1055" s="16"/>
      <c r="B1055" s="16"/>
      <c r="C1055" s="22"/>
      <c r="D1055" s="22"/>
      <c r="E1055" s="23"/>
    </row>
    <row r="1056" spans="1:5" ht="15.75">
      <c r="A1056" s="16"/>
      <c r="B1056" s="16"/>
      <c r="C1056" s="22"/>
      <c r="D1056" s="22"/>
      <c r="E1056" s="23"/>
    </row>
    <row r="1057" spans="1:5" ht="15.75">
      <c r="A1057" s="16"/>
      <c r="B1057" s="16"/>
      <c r="C1057" s="22"/>
      <c r="D1057" s="22"/>
      <c r="E1057" s="23"/>
    </row>
    <row r="1058" spans="1:5" ht="15.75">
      <c r="A1058" s="16"/>
      <c r="B1058" s="16"/>
      <c r="C1058" s="22"/>
      <c r="D1058" s="22"/>
      <c r="E1058" s="23"/>
    </row>
    <row r="1059" spans="1:5" ht="15.75">
      <c r="A1059" s="16"/>
      <c r="B1059" s="16"/>
      <c r="C1059" s="22"/>
      <c r="D1059" s="22"/>
      <c r="E1059" s="23"/>
    </row>
    <row r="1060" spans="1:5" ht="15.75">
      <c r="A1060" s="16"/>
      <c r="B1060" s="16"/>
      <c r="C1060" s="22"/>
      <c r="D1060" s="22"/>
      <c r="E1060" s="23"/>
    </row>
  </sheetData>
  <mergeCells count="53">
    <mergeCell ref="A5:B5"/>
    <mergeCell ref="A10:B10"/>
    <mergeCell ref="A20:B20"/>
    <mergeCell ref="A24:B24"/>
    <mergeCell ref="A154:A155"/>
    <mergeCell ref="B154:B155"/>
    <mergeCell ref="A125:A126"/>
    <mergeCell ref="B125:B126"/>
    <mergeCell ref="A112:B113"/>
    <mergeCell ref="A30:A31"/>
    <mergeCell ref="B30:B31"/>
    <mergeCell ref="A118:B118"/>
    <mergeCell ref="A119:B119"/>
    <mergeCell ref="A120:B120"/>
    <mergeCell ref="A121:B121"/>
    <mergeCell ref="A127:E127"/>
    <mergeCell ref="C154:C155"/>
    <mergeCell ref="D154:D155"/>
    <mergeCell ref="E154:E155"/>
    <mergeCell ref="A147:A148"/>
    <mergeCell ref="B147:B148"/>
    <mergeCell ref="C147:C148"/>
    <mergeCell ref="D147:D148"/>
    <mergeCell ref="E147:E148"/>
    <mergeCell ref="E39:E40"/>
    <mergeCell ref="C125:C126"/>
    <mergeCell ref="D125:D126"/>
    <mergeCell ref="E125:E126"/>
    <mergeCell ref="C112:C113"/>
    <mergeCell ref="D112:D113"/>
    <mergeCell ref="E112:E113"/>
    <mergeCell ref="A114:E114"/>
    <mergeCell ref="A115:B115"/>
    <mergeCell ref="A116:B116"/>
    <mergeCell ref="A117:B117"/>
    <mergeCell ref="A122:B122"/>
    <mergeCell ref="A93:E93"/>
    <mergeCell ref="A1:E1"/>
    <mergeCell ref="E3:E4"/>
    <mergeCell ref="A42:E42"/>
    <mergeCell ref="A52:E52"/>
    <mergeCell ref="A60:E60"/>
    <mergeCell ref="A3:A4"/>
    <mergeCell ref="B3:B4"/>
    <mergeCell ref="C3:C4"/>
    <mergeCell ref="D3:D4"/>
    <mergeCell ref="C30:C31"/>
    <mergeCell ref="D30:D31"/>
    <mergeCell ref="E30:E31"/>
    <mergeCell ref="A39:A40"/>
    <mergeCell ref="B39:B40"/>
    <mergeCell ref="C39:C40"/>
    <mergeCell ref="D39:D40"/>
  </mergeCells>
  <printOptions/>
  <pageMargins left="0.45" right="0.47" top="0.45" bottom="0.54" header="0.28" footer="0.29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Y100"/>
  <sheetViews>
    <sheetView view="pageBreakPreview" zoomScale="60" workbookViewId="0" topLeftCell="A1">
      <selection activeCell="H6" sqref="H6"/>
    </sheetView>
  </sheetViews>
  <sheetFormatPr defaultColWidth="9.00390625" defaultRowHeight="12.75"/>
  <cols>
    <col min="1" max="1" width="26.875" style="0" customWidth="1"/>
    <col min="2" max="2" width="7.75390625" style="0" customWidth="1"/>
    <col min="3" max="3" width="12.875" style="0" customWidth="1"/>
    <col min="4" max="4" width="7.75390625" style="0" customWidth="1"/>
    <col min="5" max="6" width="12.875" style="0" customWidth="1"/>
    <col min="7" max="7" width="14.125" style="0" customWidth="1"/>
    <col min="8" max="8" width="16.00390625" style="0" customWidth="1"/>
    <col min="9" max="9" width="13.875" style="0" customWidth="1"/>
    <col min="257" max="257" width="26.875" style="0" customWidth="1"/>
    <col min="258" max="258" width="7.75390625" style="0" customWidth="1"/>
    <col min="259" max="259" width="12.875" style="0" customWidth="1"/>
    <col min="260" max="260" width="7.75390625" style="0" customWidth="1"/>
    <col min="261" max="261" width="12.875" style="0" customWidth="1"/>
    <col min="262" max="262" width="37.625" style="0" customWidth="1"/>
    <col min="263" max="263" width="14.125" style="0" customWidth="1"/>
    <col min="264" max="264" width="16.00390625" style="0" customWidth="1"/>
    <col min="265" max="265" width="13.875" style="0" customWidth="1"/>
    <col min="513" max="513" width="26.875" style="0" customWidth="1"/>
    <col min="514" max="514" width="7.75390625" style="0" customWidth="1"/>
    <col min="515" max="515" width="12.875" style="0" customWidth="1"/>
    <col min="516" max="516" width="7.75390625" style="0" customWidth="1"/>
    <col min="517" max="517" width="12.875" style="0" customWidth="1"/>
    <col min="518" max="518" width="37.625" style="0" customWidth="1"/>
    <col min="519" max="519" width="14.125" style="0" customWidth="1"/>
    <col min="520" max="520" width="16.00390625" style="0" customWidth="1"/>
    <col min="521" max="521" width="13.875" style="0" customWidth="1"/>
    <col min="769" max="769" width="26.875" style="0" customWidth="1"/>
    <col min="770" max="770" width="7.75390625" style="0" customWidth="1"/>
    <col min="771" max="771" width="12.875" style="0" customWidth="1"/>
    <col min="772" max="772" width="7.75390625" style="0" customWidth="1"/>
    <col min="773" max="773" width="12.875" style="0" customWidth="1"/>
    <col min="774" max="774" width="37.625" style="0" customWidth="1"/>
    <col min="775" max="775" width="14.125" style="0" customWidth="1"/>
    <col min="776" max="776" width="16.00390625" style="0" customWidth="1"/>
    <col min="777" max="777" width="13.875" style="0" customWidth="1"/>
    <col min="1025" max="1025" width="26.875" style="0" customWidth="1"/>
    <col min="1026" max="1026" width="7.75390625" style="0" customWidth="1"/>
    <col min="1027" max="1027" width="12.875" style="0" customWidth="1"/>
    <col min="1028" max="1028" width="7.75390625" style="0" customWidth="1"/>
    <col min="1029" max="1029" width="12.875" style="0" customWidth="1"/>
    <col min="1030" max="1030" width="37.625" style="0" customWidth="1"/>
    <col min="1031" max="1031" width="14.125" style="0" customWidth="1"/>
    <col min="1032" max="1032" width="16.00390625" style="0" customWidth="1"/>
    <col min="1033" max="1033" width="13.875" style="0" customWidth="1"/>
    <col min="1281" max="1281" width="26.875" style="0" customWidth="1"/>
    <col min="1282" max="1282" width="7.75390625" style="0" customWidth="1"/>
    <col min="1283" max="1283" width="12.875" style="0" customWidth="1"/>
    <col min="1284" max="1284" width="7.75390625" style="0" customWidth="1"/>
    <col min="1285" max="1285" width="12.875" style="0" customWidth="1"/>
    <col min="1286" max="1286" width="37.625" style="0" customWidth="1"/>
    <col min="1287" max="1287" width="14.125" style="0" customWidth="1"/>
    <col min="1288" max="1288" width="16.00390625" style="0" customWidth="1"/>
    <col min="1289" max="1289" width="13.875" style="0" customWidth="1"/>
    <col min="1537" max="1537" width="26.875" style="0" customWidth="1"/>
    <col min="1538" max="1538" width="7.75390625" style="0" customWidth="1"/>
    <col min="1539" max="1539" width="12.875" style="0" customWidth="1"/>
    <col min="1540" max="1540" width="7.75390625" style="0" customWidth="1"/>
    <col min="1541" max="1541" width="12.875" style="0" customWidth="1"/>
    <col min="1542" max="1542" width="37.625" style="0" customWidth="1"/>
    <col min="1543" max="1543" width="14.125" style="0" customWidth="1"/>
    <col min="1544" max="1544" width="16.00390625" style="0" customWidth="1"/>
    <col min="1545" max="1545" width="13.875" style="0" customWidth="1"/>
    <col min="1793" max="1793" width="26.875" style="0" customWidth="1"/>
    <col min="1794" max="1794" width="7.75390625" style="0" customWidth="1"/>
    <col min="1795" max="1795" width="12.875" style="0" customWidth="1"/>
    <col min="1796" max="1796" width="7.75390625" style="0" customWidth="1"/>
    <col min="1797" max="1797" width="12.875" style="0" customWidth="1"/>
    <col min="1798" max="1798" width="37.625" style="0" customWidth="1"/>
    <col min="1799" max="1799" width="14.125" style="0" customWidth="1"/>
    <col min="1800" max="1800" width="16.00390625" style="0" customWidth="1"/>
    <col min="1801" max="1801" width="13.875" style="0" customWidth="1"/>
    <col min="2049" max="2049" width="26.875" style="0" customWidth="1"/>
    <col min="2050" max="2050" width="7.75390625" style="0" customWidth="1"/>
    <col min="2051" max="2051" width="12.875" style="0" customWidth="1"/>
    <col min="2052" max="2052" width="7.75390625" style="0" customWidth="1"/>
    <col min="2053" max="2053" width="12.875" style="0" customWidth="1"/>
    <col min="2054" max="2054" width="37.625" style="0" customWidth="1"/>
    <col min="2055" max="2055" width="14.125" style="0" customWidth="1"/>
    <col min="2056" max="2056" width="16.00390625" style="0" customWidth="1"/>
    <col min="2057" max="2057" width="13.875" style="0" customWidth="1"/>
    <col min="2305" max="2305" width="26.875" style="0" customWidth="1"/>
    <col min="2306" max="2306" width="7.75390625" style="0" customWidth="1"/>
    <col min="2307" max="2307" width="12.875" style="0" customWidth="1"/>
    <col min="2308" max="2308" width="7.75390625" style="0" customWidth="1"/>
    <col min="2309" max="2309" width="12.875" style="0" customWidth="1"/>
    <col min="2310" max="2310" width="37.625" style="0" customWidth="1"/>
    <col min="2311" max="2311" width="14.125" style="0" customWidth="1"/>
    <col min="2312" max="2312" width="16.00390625" style="0" customWidth="1"/>
    <col min="2313" max="2313" width="13.875" style="0" customWidth="1"/>
    <col min="2561" max="2561" width="26.875" style="0" customWidth="1"/>
    <col min="2562" max="2562" width="7.75390625" style="0" customWidth="1"/>
    <col min="2563" max="2563" width="12.875" style="0" customWidth="1"/>
    <col min="2564" max="2564" width="7.75390625" style="0" customWidth="1"/>
    <col min="2565" max="2565" width="12.875" style="0" customWidth="1"/>
    <col min="2566" max="2566" width="37.625" style="0" customWidth="1"/>
    <col min="2567" max="2567" width="14.125" style="0" customWidth="1"/>
    <col min="2568" max="2568" width="16.00390625" style="0" customWidth="1"/>
    <col min="2569" max="2569" width="13.875" style="0" customWidth="1"/>
    <col min="2817" max="2817" width="26.875" style="0" customWidth="1"/>
    <col min="2818" max="2818" width="7.75390625" style="0" customWidth="1"/>
    <col min="2819" max="2819" width="12.875" style="0" customWidth="1"/>
    <col min="2820" max="2820" width="7.75390625" style="0" customWidth="1"/>
    <col min="2821" max="2821" width="12.875" style="0" customWidth="1"/>
    <col min="2822" max="2822" width="37.625" style="0" customWidth="1"/>
    <col min="2823" max="2823" width="14.125" style="0" customWidth="1"/>
    <col min="2824" max="2824" width="16.00390625" style="0" customWidth="1"/>
    <col min="2825" max="2825" width="13.875" style="0" customWidth="1"/>
    <col min="3073" max="3073" width="26.875" style="0" customWidth="1"/>
    <col min="3074" max="3074" width="7.75390625" style="0" customWidth="1"/>
    <col min="3075" max="3075" width="12.875" style="0" customWidth="1"/>
    <col min="3076" max="3076" width="7.75390625" style="0" customWidth="1"/>
    <col min="3077" max="3077" width="12.875" style="0" customWidth="1"/>
    <col min="3078" max="3078" width="37.625" style="0" customWidth="1"/>
    <col min="3079" max="3079" width="14.125" style="0" customWidth="1"/>
    <col min="3080" max="3080" width="16.00390625" style="0" customWidth="1"/>
    <col min="3081" max="3081" width="13.875" style="0" customWidth="1"/>
    <col min="3329" max="3329" width="26.875" style="0" customWidth="1"/>
    <col min="3330" max="3330" width="7.75390625" style="0" customWidth="1"/>
    <col min="3331" max="3331" width="12.875" style="0" customWidth="1"/>
    <col min="3332" max="3332" width="7.75390625" style="0" customWidth="1"/>
    <col min="3333" max="3333" width="12.875" style="0" customWidth="1"/>
    <col min="3334" max="3334" width="37.625" style="0" customWidth="1"/>
    <col min="3335" max="3335" width="14.125" style="0" customWidth="1"/>
    <col min="3336" max="3336" width="16.00390625" style="0" customWidth="1"/>
    <col min="3337" max="3337" width="13.875" style="0" customWidth="1"/>
    <col min="3585" max="3585" width="26.875" style="0" customWidth="1"/>
    <col min="3586" max="3586" width="7.75390625" style="0" customWidth="1"/>
    <col min="3587" max="3587" width="12.875" style="0" customWidth="1"/>
    <col min="3588" max="3588" width="7.75390625" style="0" customWidth="1"/>
    <col min="3589" max="3589" width="12.875" style="0" customWidth="1"/>
    <col min="3590" max="3590" width="37.625" style="0" customWidth="1"/>
    <col min="3591" max="3591" width="14.125" style="0" customWidth="1"/>
    <col min="3592" max="3592" width="16.00390625" style="0" customWidth="1"/>
    <col min="3593" max="3593" width="13.875" style="0" customWidth="1"/>
    <col min="3841" max="3841" width="26.875" style="0" customWidth="1"/>
    <col min="3842" max="3842" width="7.75390625" style="0" customWidth="1"/>
    <col min="3843" max="3843" width="12.875" style="0" customWidth="1"/>
    <col min="3844" max="3844" width="7.75390625" style="0" customWidth="1"/>
    <col min="3845" max="3845" width="12.875" style="0" customWidth="1"/>
    <col min="3846" max="3846" width="37.625" style="0" customWidth="1"/>
    <col min="3847" max="3847" width="14.125" style="0" customWidth="1"/>
    <col min="3848" max="3848" width="16.00390625" style="0" customWidth="1"/>
    <col min="3849" max="3849" width="13.875" style="0" customWidth="1"/>
    <col min="4097" max="4097" width="26.875" style="0" customWidth="1"/>
    <col min="4098" max="4098" width="7.75390625" style="0" customWidth="1"/>
    <col min="4099" max="4099" width="12.875" style="0" customWidth="1"/>
    <col min="4100" max="4100" width="7.75390625" style="0" customWidth="1"/>
    <col min="4101" max="4101" width="12.875" style="0" customWidth="1"/>
    <col min="4102" max="4102" width="37.625" style="0" customWidth="1"/>
    <col min="4103" max="4103" width="14.125" style="0" customWidth="1"/>
    <col min="4104" max="4104" width="16.00390625" style="0" customWidth="1"/>
    <col min="4105" max="4105" width="13.875" style="0" customWidth="1"/>
    <col min="4353" max="4353" width="26.875" style="0" customWidth="1"/>
    <col min="4354" max="4354" width="7.75390625" style="0" customWidth="1"/>
    <col min="4355" max="4355" width="12.875" style="0" customWidth="1"/>
    <col min="4356" max="4356" width="7.75390625" style="0" customWidth="1"/>
    <col min="4357" max="4357" width="12.875" style="0" customWidth="1"/>
    <col min="4358" max="4358" width="37.625" style="0" customWidth="1"/>
    <col min="4359" max="4359" width="14.125" style="0" customWidth="1"/>
    <col min="4360" max="4360" width="16.00390625" style="0" customWidth="1"/>
    <col min="4361" max="4361" width="13.875" style="0" customWidth="1"/>
    <col min="4609" max="4609" width="26.875" style="0" customWidth="1"/>
    <col min="4610" max="4610" width="7.75390625" style="0" customWidth="1"/>
    <col min="4611" max="4611" width="12.875" style="0" customWidth="1"/>
    <col min="4612" max="4612" width="7.75390625" style="0" customWidth="1"/>
    <col min="4613" max="4613" width="12.875" style="0" customWidth="1"/>
    <col min="4614" max="4614" width="37.625" style="0" customWidth="1"/>
    <col min="4615" max="4615" width="14.125" style="0" customWidth="1"/>
    <col min="4616" max="4616" width="16.00390625" style="0" customWidth="1"/>
    <col min="4617" max="4617" width="13.875" style="0" customWidth="1"/>
    <col min="4865" max="4865" width="26.875" style="0" customWidth="1"/>
    <col min="4866" max="4866" width="7.75390625" style="0" customWidth="1"/>
    <col min="4867" max="4867" width="12.875" style="0" customWidth="1"/>
    <col min="4868" max="4868" width="7.75390625" style="0" customWidth="1"/>
    <col min="4869" max="4869" width="12.875" style="0" customWidth="1"/>
    <col min="4870" max="4870" width="37.625" style="0" customWidth="1"/>
    <col min="4871" max="4871" width="14.125" style="0" customWidth="1"/>
    <col min="4872" max="4872" width="16.00390625" style="0" customWidth="1"/>
    <col min="4873" max="4873" width="13.875" style="0" customWidth="1"/>
    <col min="5121" max="5121" width="26.875" style="0" customWidth="1"/>
    <col min="5122" max="5122" width="7.75390625" style="0" customWidth="1"/>
    <col min="5123" max="5123" width="12.875" style="0" customWidth="1"/>
    <col min="5124" max="5124" width="7.75390625" style="0" customWidth="1"/>
    <col min="5125" max="5125" width="12.875" style="0" customWidth="1"/>
    <col min="5126" max="5126" width="37.625" style="0" customWidth="1"/>
    <col min="5127" max="5127" width="14.125" style="0" customWidth="1"/>
    <col min="5128" max="5128" width="16.00390625" style="0" customWidth="1"/>
    <col min="5129" max="5129" width="13.875" style="0" customWidth="1"/>
    <col min="5377" max="5377" width="26.875" style="0" customWidth="1"/>
    <col min="5378" max="5378" width="7.75390625" style="0" customWidth="1"/>
    <col min="5379" max="5379" width="12.875" style="0" customWidth="1"/>
    <col min="5380" max="5380" width="7.75390625" style="0" customWidth="1"/>
    <col min="5381" max="5381" width="12.875" style="0" customWidth="1"/>
    <col min="5382" max="5382" width="37.625" style="0" customWidth="1"/>
    <col min="5383" max="5383" width="14.125" style="0" customWidth="1"/>
    <col min="5384" max="5384" width="16.00390625" style="0" customWidth="1"/>
    <col min="5385" max="5385" width="13.875" style="0" customWidth="1"/>
    <col min="5633" max="5633" width="26.875" style="0" customWidth="1"/>
    <col min="5634" max="5634" width="7.75390625" style="0" customWidth="1"/>
    <col min="5635" max="5635" width="12.875" style="0" customWidth="1"/>
    <col min="5636" max="5636" width="7.75390625" style="0" customWidth="1"/>
    <col min="5637" max="5637" width="12.875" style="0" customWidth="1"/>
    <col min="5638" max="5638" width="37.625" style="0" customWidth="1"/>
    <col min="5639" max="5639" width="14.125" style="0" customWidth="1"/>
    <col min="5640" max="5640" width="16.00390625" style="0" customWidth="1"/>
    <col min="5641" max="5641" width="13.875" style="0" customWidth="1"/>
    <col min="5889" max="5889" width="26.875" style="0" customWidth="1"/>
    <col min="5890" max="5890" width="7.75390625" style="0" customWidth="1"/>
    <col min="5891" max="5891" width="12.875" style="0" customWidth="1"/>
    <col min="5892" max="5892" width="7.75390625" style="0" customWidth="1"/>
    <col min="5893" max="5893" width="12.875" style="0" customWidth="1"/>
    <col min="5894" max="5894" width="37.625" style="0" customWidth="1"/>
    <col min="5895" max="5895" width="14.125" style="0" customWidth="1"/>
    <col min="5896" max="5896" width="16.00390625" style="0" customWidth="1"/>
    <col min="5897" max="5897" width="13.875" style="0" customWidth="1"/>
    <col min="6145" max="6145" width="26.875" style="0" customWidth="1"/>
    <col min="6146" max="6146" width="7.75390625" style="0" customWidth="1"/>
    <col min="6147" max="6147" width="12.875" style="0" customWidth="1"/>
    <col min="6148" max="6148" width="7.75390625" style="0" customWidth="1"/>
    <col min="6149" max="6149" width="12.875" style="0" customWidth="1"/>
    <col min="6150" max="6150" width="37.625" style="0" customWidth="1"/>
    <col min="6151" max="6151" width="14.125" style="0" customWidth="1"/>
    <col min="6152" max="6152" width="16.00390625" style="0" customWidth="1"/>
    <col min="6153" max="6153" width="13.875" style="0" customWidth="1"/>
    <col min="6401" max="6401" width="26.875" style="0" customWidth="1"/>
    <col min="6402" max="6402" width="7.75390625" style="0" customWidth="1"/>
    <col min="6403" max="6403" width="12.875" style="0" customWidth="1"/>
    <col min="6404" max="6404" width="7.75390625" style="0" customWidth="1"/>
    <col min="6405" max="6405" width="12.875" style="0" customWidth="1"/>
    <col min="6406" max="6406" width="37.625" style="0" customWidth="1"/>
    <col min="6407" max="6407" width="14.125" style="0" customWidth="1"/>
    <col min="6408" max="6408" width="16.00390625" style="0" customWidth="1"/>
    <col min="6409" max="6409" width="13.875" style="0" customWidth="1"/>
    <col min="6657" max="6657" width="26.875" style="0" customWidth="1"/>
    <col min="6658" max="6658" width="7.75390625" style="0" customWidth="1"/>
    <col min="6659" max="6659" width="12.875" style="0" customWidth="1"/>
    <col min="6660" max="6660" width="7.75390625" style="0" customWidth="1"/>
    <col min="6661" max="6661" width="12.875" style="0" customWidth="1"/>
    <col min="6662" max="6662" width="37.625" style="0" customWidth="1"/>
    <col min="6663" max="6663" width="14.125" style="0" customWidth="1"/>
    <col min="6664" max="6664" width="16.00390625" style="0" customWidth="1"/>
    <col min="6665" max="6665" width="13.875" style="0" customWidth="1"/>
    <col min="6913" max="6913" width="26.875" style="0" customWidth="1"/>
    <col min="6914" max="6914" width="7.75390625" style="0" customWidth="1"/>
    <col min="6915" max="6915" width="12.875" style="0" customWidth="1"/>
    <col min="6916" max="6916" width="7.75390625" style="0" customWidth="1"/>
    <col min="6917" max="6917" width="12.875" style="0" customWidth="1"/>
    <col min="6918" max="6918" width="37.625" style="0" customWidth="1"/>
    <col min="6919" max="6919" width="14.125" style="0" customWidth="1"/>
    <col min="6920" max="6920" width="16.00390625" style="0" customWidth="1"/>
    <col min="6921" max="6921" width="13.875" style="0" customWidth="1"/>
    <col min="7169" max="7169" width="26.875" style="0" customWidth="1"/>
    <col min="7170" max="7170" width="7.75390625" style="0" customWidth="1"/>
    <col min="7171" max="7171" width="12.875" style="0" customWidth="1"/>
    <col min="7172" max="7172" width="7.75390625" style="0" customWidth="1"/>
    <col min="7173" max="7173" width="12.875" style="0" customWidth="1"/>
    <col min="7174" max="7174" width="37.625" style="0" customWidth="1"/>
    <col min="7175" max="7175" width="14.125" style="0" customWidth="1"/>
    <col min="7176" max="7176" width="16.00390625" style="0" customWidth="1"/>
    <col min="7177" max="7177" width="13.875" style="0" customWidth="1"/>
    <col min="7425" max="7425" width="26.875" style="0" customWidth="1"/>
    <col min="7426" max="7426" width="7.75390625" style="0" customWidth="1"/>
    <col min="7427" max="7427" width="12.875" style="0" customWidth="1"/>
    <col min="7428" max="7428" width="7.75390625" style="0" customWidth="1"/>
    <col min="7429" max="7429" width="12.875" style="0" customWidth="1"/>
    <col min="7430" max="7430" width="37.625" style="0" customWidth="1"/>
    <col min="7431" max="7431" width="14.125" style="0" customWidth="1"/>
    <col min="7432" max="7432" width="16.00390625" style="0" customWidth="1"/>
    <col min="7433" max="7433" width="13.875" style="0" customWidth="1"/>
    <col min="7681" max="7681" width="26.875" style="0" customWidth="1"/>
    <col min="7682" max="7682" width="7.75390625" style="0" customWidth="1"/>
    <col min="7683" max="7683" width="12.875" style="0" customWidth="1"/>
    <col min="7684" max="7684" width="7.75390625" style="0" customWidth="1"/>
    <col min="7685" max="7685" width="12.875" style="0" customWidth="1"/>
    <col min="7686" max="7686" width="37.625" style="0" customWidth="1"/>
    <col min="7687" max="7687" width="14.125" style="0" customWidth="1"/>
    <col min="7688" max="7688" width="16.00390625" style="0" customWidth="1"/>
    <col min="7689" max="7689" width="13.875" style="0" customWidth="1"/>
    <col min="7937" max="7937" width="26.875" style="0" customWidth="1"/>
    <col min="7938" max="7938" width="7.75390625" style="0" customWidth="1"/>
    <col min="7939" max="7939" width="12.875" style="0" customWidth="1"/>
    <col min="7940" max="7940" width="7.75390625" style="0" customWidth="1"/>
    <col min="7941" max="7941" width="12.875" style="0" customWidth="1"/>
    <col min="7942" max="7942" width="37.625" style="0" customWidth="1"/>
    <col min="7943" max="7943" width="14.125" style="0" customWidth="1"/>
    <col min="7944" max="7944" width="16.00390625" style="0" customWidth="1"/>
    <col min="7945" max="7945" width="13.875" style="0" customWidth="1"/>
    <col min="8193" max="8193" width="26.875" style="0" customWidth="1"/>
    <col min="8194" max="8194" width="7.75390625" style="0" customWidth="1"/>
    <col min="8195" max="8195" width="12.875" style="0" customWidth="1"/>
    <col min="8196" max="8196" width="7.75390625" style="0" customWidth="1"/>
    <col min="8197" max="8197" width="12.875" style="0" customWidth="1"/>
    <col min="8198" max="8198" width="37.625" style="0" customWidth="1"/>
    <col min="8199" max="8199" width="14.125" style="0" customWidth="1"/>
    <col min="8200" max="8200" width="16.00390625" style="0" customWidth="1"/>
    <col min="8201" max="8201" width="13.875" style="0" customWidth="1"/>
    <col min="8449" max="8449" width="26.875" style="0" customWidth="1"/>
    <col min="8450" max="8450" width="7.75390625" style="0" customWidth="1"/>
    <col min="8451" max="8451" width="12.875" style="0" customWidth="1"/>
    <col min="8452" max="8452" width="7.75390625" style="0" customWidth="1"/>
    <col min="8453" max="8453" width="12.875" style="0" customWidth="1"/>
    <col min="8454" max="8454" width="37.625" style="0" customWidth="1"/>
    <col min="8455" max="8455" width="14.125" style="0" customWidth="1"/>
    <col min="8456" max="8456" width="16.00390625" style="0" customWidth="1"/>
    <col min="8457" max="8457" width="13.875" style="0" customWidth="1"/>
    <col min="8705" max="8705" width="26.875" style="0" customWidth="1"/>
    <col min="8706" max="8706" width="7.75390625" style="0" customWidth="1"/>
    <col min="8707" max="8707" width="12.875" style="0" customWidth="1"/>
    <col min="8708" max="8708" width="7.75390625" style="0" customWidth="1"/>
    <col min="8709" max="8709" width="12.875" style="0" customWidth="1"/>
    <col min="8710" max="8710" width="37.625" style="0" customWidth="1"/>
    <col min="8711" max="8711" width="14.125" style="0" customWidth="1"/>
    <col min="8712" max="8712" width="16.00390625" style="0" customWidth="1"/>
    <col min="8713" max="8713" width="13.875" style="0" customWidth="1"/>
    <col min="8961" max="8961" width="26.875" style="0" customWidth="1"/>
    <col min="8962" max="8962" width="7.75390625" style="0" customWidth="1"/>
    <col min="8963" max="8963" width="12.875" style="0" customWidth="1"/>
    <col min="8964" max="8964" width="7.75390625" style="0" customWidth="1"/>
    <col min="8965" max="8965" width="12.875" style="0" customWidth="1"/>
    <col min="8966" max="8966" width="37.625" style="0" customWidth="1"/>
    <col min="8967" max="8967" width="14.125" style="0" customWidth="1"/>
    <col min="8968" max="8968" width="16.00390625" style="0" customWidth="1"/>
    <col min="8969" max="8969" width="13.875" style="0" customWidth="1"/>
    <col min="9217" max="9217" width="26.875" style="0" customWidth="1"/>
    <col min="9218" max="9218" width="7.75390625" style="0" customWidth="1"/>
    <col min="9219" max="9219" width="12.875" style="0" customWidth="1"/>
    <col min="9220" max="9220" width="7.75390625" style="0" customWidth="1"/>
    <col min="9221" max="9221" width="12.875" style="0" customWidth="1"/>
    <col min="9222" max="9222" width="37.625" style="0" customWidth="1"/>
    <col min="9223" max="9223" width="14.125" style="0" customWidth="1"/>
    <col min="9224" max="9224" width="16.00390625" style="0" customWidth="1"/>
    <col min="9225" max="9225" width="13.875" style="0" customWidth="1"/>
    <col min="9473" max="9473" width="26.875" style="0" customWidth="1"/>
    <col min="9474" max="9474" width="7.75390625" style="0" customWidth="1"/>
    <col min="9475" max="9475" width="12.875" style="0" customWidth="1"/>
    <col min="9476" max="9476" width="7.75390625" style="0" customWidth="1"/>
    <col min="9477" max="9477" width="12.875" style="0" customWidth="1"/>
    <col min="9478" max="9478" width="37.625" style="0" customWidth="1"/>
    <col min="9479" max="9479" width="14.125" style="0" customWidth="1"/>
    <col min="9480" max="9480" width="16.00390625" style="0" customWidth="1"/>
    <col min="9481" max="9481" width="13.875" style="0" customWidth="1"/>
    <col min="9729" max="9729" width="26.875" style="0" customWidth="1"/>
    <col min="9730" max="9730" width="7.75390625" style="0" customWidth="1"/>
    <col min="9731" max="9731" width="12.875" style="0" customWidth="1"/>
    <col min="9732" max="9732" width="7.75390625" style="0" customWidth="1"/>
    <col min="9733" max="9733" width="12.875" style="0" customWidth="1"/>
    <col min="9734" max="9734" width="37.625" style="0" customWidth="1"/>
    <col min="9735" max="9735" width="14.125" style="0" customWidth="1"/>
    <col min="9736" max="9736" width="16.00390625" style="0" customWidth="1"/>
    <col min="9737" max="9737" width="13.875" style="0" customWidth="1"/>
    <col min="9985" max="9985" width="26.875" style="0" customWidth="1"/>
    <col min="9986" max="9986" width="7.75390625" style="0" customWidth="1"/>
    <col min="9987" max="9987" width="12.875" style="0" customWidth="1"/>
    <col min="9988" max="9988" width="7.75390625" style="0" customWidth="1"/>
    <col min="9989" max="9989" width="12.875" style="0" customWidth="1"/>
    <col min="9990" max="9990" width="37.625" style="0" customWidth="1"/>
    <col min="9991" max="9991" width="14.125" style="0" customWidth="1"/>
    <col min="9992" max="9992" width="16.00390625" style="0" customWidth="1"/>
    <col min="9993" max="9993" width="13.875" style="0" customWidth="1"/>
    <col min="10241" max="10241" width="26.875" style="0" customWidth="1"/>
    <col min="10242" max="10242" width="7.75390625" style="0" customWidth="1"/>
    <col min="10243" max="10243" width="12.875" style="0" customWidth="1"/>
    <col min="10244" max="10244" width="7.75390625" style="0" customWidth="1"/>
    <col min="10245" max="10245" width="12.875" style="0" customWidth="1"/>
    <col min="10246" max="10246" width="37.625" style="0" customWidth="1"/>
    <col min="10247" max="10247" width="14.125" style="0" customWidth="1"/>
    <col min="10248" max="10248" width="16.00390625" style="0" customWidth="1"/>
    <col min="10249" max="10249" width="13.875" style="0" customWidth="1"/>
    <col min="10497" max="10497" width="26.875" style="0" customWidth="1"/>
    <col min="10498" max="10498" width="7.75390625" style="0" customWidth="1"/>
    <col min="10499" max="10499" width="12.875" style="0" customWidth="1"/>
    <col min="10500" max="10500" width="7.75390625" style="0" customWidth="1"/>
    <col min="10501" max="10501" width="12.875" style="0" customWidth="1"/>
    <col min="10502" max="10502" width="37.625" style="0" customWidth="1"/>
    <col min="10503" max="10503" width="14.125" style="0" customWidth="1"/>
    <col min="10504" max="10504" width="16.00390625" style="0" customWidth="1"/>
    <col min="10505" max="10505" width="13.875" style="0" customWidth="1"/>
    <col min="10753" max="10753" width="26.875" style="0" customWidth="1"/>
    <col min="10754" max="10754" width="7.75390625" style="0" customWidth="1"/>
    <col min="10755" max="10755" width="12.875" style="0" customWidth="1"/>
    <col min="10756" max="10756" width="7.75390625" style="0" customWidth="1"/>
    <col min="10757" max="10757" width="12.875" style="0" customWidth="1"/>
    <col min="10758" max="10758" width="37.625" style="0" customWidth="1"/>
    <col min="10759" max="10759" width="14.125" style="0" customWidth="1"/>
    <col min="10760" max="10760" width="16.00390625" style="0" customWidth="1"/>
    <col min="10761" max="10761" width="13.875" style="0" customWidth="1"/>
    <col min="11009" max="11009" width="26.875" style="0" customWidth="1"/>
    <col min="11010" max="11010" width="7.75390625" style="0" customWidth="1"/>
    <col min="11011" max="11011" width="12.875" style="0" customWidth="1"/>
    <col min="11012" max="11012" width="7.75390625" style="0" customWidth="1"/>
    <col min="11013" max="11013" width="12.875" style="0" customWidth="1"/>
    <col min="11014" max="11014" width="37.625" style="0" customWidth="1"/>
    <col min="11015" max="11015" width="14.125" style="0" customWidth="1"/>
    <col min="11016" max="11016" width="16.00390625" style="0" customWidth="1"/>
    <col min="11017" max="11017" width="13.875" style="0" customWidth="1"/>
    <col min="11265" max="11265" width="26.875" style="0" customWidth="1"/>
    <col min="11266" max="11266" width="7.75390625" style="0" customWidth="1"/>
    <col min="11267" max="11267" width="12.875" style="0" customWidth="1"/>
    <col min="11268" max="11268" width="7.75390625" style="0" customWidth="1"/>
    <col min="11269" max="11269" width="12.875" style="0" customWidth="1"/>
    <col min="11270" max="11270" width="37.625" style="0" customWidth="1"/>
    <col min="11271" max="11271" width="14.125" style="0" customWidth="1"/>
    <col min="11272" max="11272" width="16.00390625" style="0" customWidth="1"/>
    <col min="11273" max="11273" width="13.875" style="0" customWidth="1"/>
    <col min="11521" max="11521" width="26.875" style="0" customWidth="1"/>
    <col min="11522" max="11522" width="7.75390625" style="0" customWidth="1"/>
    <col min="11523" max="11523" width="12.875" style="0" customWidth="1"/>
    <col min="11524" max="11524" width="7.75390625" style="0" customWidth="1"/>
    <col min="11525" max="11525" width="12.875" style="0" customWidth="1"/>
    <col min="11526" max="11526" width="37.625" style="0" customWidth="1"/>
    <col min="11527" max="11527" width="14.125" style="0" customWidth="1"/>
    <col min="11528" max="11528" width="16.00390625" style="0" customWidth="1"/>
    <col min="11529" max="11529" width="13.875" style="0" customWidth="1"/>
    <col min="11777" max="11777" width="26.875" style="0" customWidth="1"/>
    <col min="11778" max="11778" width="7.75390625" style="0" customWidth="1"/>
    <col min="11779" max="11779" width="12.875" style="0" customWidth="1"/>
    <col min="11780" max="11780" width="7.75390625" style="0" customWidth="1"/>
    <col min="11781" max="11781" width="12.875" style="0" customWidth="1"/>
    <col min="11782" max="11782" width="37.625" style="0" customWidth="1"/>
    <col min="11783" max="11783" width="14.125" style="0" customWidth="1"/>
    <col min="11784" max="11784" width="16.00390625" style="0" customWidth="1"/>
    <col min="11785" max="11785" width="13.875" style="0" customWidth="1"/>
    <col min="12033" max="12033" width="26.875" style="0" customWidth="1"/>
    <col min="12034" max="12034" width="7.75390625" style="0" customWidth="1"/>
    <col min="12035" max="12035" width="12.875" style="0" customWidth="1"/>
    <col min="12036" max="12036" width="7.75390625" style="0" customWidth="1"/>
    <col min="12037" max="12037" width="12.875" style="0" customWidth="1"/>
    <col min="12038" max="12038" width="37.625" style="0" customWidth="1"/>
    <col min="12039" max="12039" width="14.125" style="0" customWidth="1"/>
    <col min="12040" max="12040" width="16.00390625" style="0" customWidth="1"/>
    <col min="12041" max="12041" width="13.875" style="0" customWidth="1"/>
    <col min="12289" max="12289" width="26.875" style="0" customWidth="1"/>
    <col min="12290" max="12290" width="7.75390625" style="0" customWidth="1"/>
    <col min="12291" max="12291" width="12.875" style="0" customWidth="1"/>
    <col min="12292" max="12292" width="7.75390625" style="0" customWidth="1"/>
    <col min="12293" max="12293" width="12.875" style="0" customWidth="1"/>
    <col min="12294" max="12294" width="37.625" style="0" customWidth="1"/>
    <col min="12295" max="12295" width="14.125" style="0" customWidth="1"/>
    <col min="12296" max="12296" width="16.00390625" style="0" customWidth="1"/>
    <col min="12297" max="12297" width="13.875" style="0" customWidth="1"/>
    <col min="12545" max="12545" width="26.875" style="0" customWidth="1"/>
    <col min="12546" max="12546" width="7.75390625" style="0" customWidth="1"/>
    <col min="12547" max="12547" width="12.875" style="0" customWidth="1"/>
    <col min="12548" max="12548" width="7.75390625" style="0" customWidth="1"/>
    <col min="12549" max="12549" width="12.875" style="0" customWidth="1"/>
    <col min="12550" max="12550" width="37.625" style="0" customWidth="1"/>
    <col min="12551" max="12551" width="14.125" style="0" customWidth="1"/>
    <col min="12552" max="12552" width="16.00390625" style="0" customWidth="1"/>
    <col min="12553" max="12553" width="13.875" style="0" customWidth="1"/>
    <col min="12801" max="12801" width="26.875" style="0" customWidth="1"/>
    <col min="12802" max="12802" width="7.75390625" style="0" customWidth="1"/>
    <col min="12803" max="12803" width="12.875" style="0" customWidth="1"/>
    <col min="12804" max="12804" width="7.75390625" style="0" customWidth="1"/>
    <col min="12805" max="12805" width="12.875" style="0" customWidth="1"/>
    <col min="12806" max="12806" width="37.625" style="0" customWidth="1"/>
    <col min="12807" max="12807" width="14.125" style="0" customWidth="1"/>
    <col min="12808" max="12808" width="16.00390625" style="0" customWidth="1"/>
    <col min="12809" max="12809" width="13.875" style="0" customWidth="1"/>
    <col min="13057" max="13057" width="26.875" style="0" customWidth="1"/>
    <col min="13058" max="13058" width="7.75390625" style="0" customWidth="1"/>
    <col min="13059" max="13059" width="12.875" style="0" customWidth="1"/>
    <col min="13060" max="13060" width="7.75390625" style="0" customWidth="1"/>
    <col min="13061" max="13061" width="12.875" style="0" customWidth="1"/>
    <col min="13062" max="13062" width="37.625" style="0" customWidth="1"/>
    <col min="13063" max="13063" width="14.125" style="0" customWidth="1"/>
    <col min="13064" max="13064" width="16.00390625" style="0" customWidth="1"/>
    <col min="13065" max="13065" width="13.875" style="0" customWidth="1"/>
    <col min="13313" max="13313" width="26.875" style="0" customWidth="1"/>
    <col min="13314" max="13314" width="7.75390625" style="0" customWidth="1"/>
    <col min="13315" max="13315" width="12.875" style="0" customWidth="1"/>
    <col min="13316" max="13316" width="7.75390625" style="0" customWidth="1"/>
    <col min="13317" max="13317" width="12.875" style="0" customWidth="1"/>
    <col min="13318" max="13318" width="37.625" style="0" customWidth="1"/>
    <col min="13319" max="13319" width="14.125" style="0" customWidth="1"/>
    <col min="13320" max="13320" width="16.00390625" style="0" customWidth="1"/>
    <col min="13321" max="13321" width="13.875" style="0" customWidth="1"/>
    <col min="13569" max="13569" width="26.875" style="0" customWidth="1"/>
    <col min="13570" max="13570" width="7.75390625" style="0" customWidth="1"/>
    <col min="13571" max="13571" width="12.875" style="0" customWidth="1"/>
    <col min="13572" max="13572" width="7.75390625" style="0" customWidth="1"/>
    <col min="13573" max="13573" width="12.875" style="0" customWidth="1"/>
    <col min="13574" max="13574" width="37.625" style="0" customWidth="1"/>
    <col min="13575" max="13575" width="14.125" style="0" customWidth="1"/>
    <col min="13576" max="13576" width="16.00390625" style="0" customWidth="1"/>
    <col min="13577" max="13577" width="13.875" style="0" customWidth="1"/>
    <col min="13825" max="13825" width="26.875" style="0" customWidth="1"/>
    <col min="13826" max="13826" width="7.75390625" style="0" customWidth="1"/>
    <col min="13827" max="13827" width="12.875" style="0" customWidth="1"/>
    <col min="13828" max="13828" width="7.75390625" style="0" customWidth="1"/>
    <col min="13829" max="13829" width="12.875" style="0" customWidth="1"/>
    <col min="13830" max="13830" width="37.625" style="0" customWidth="1"/>
    <col min="13831" max="13831" width="14.125" style="0" customWidth="1"/>
    <col min="13832" max="13832" width="16.00390625" style="0" customWidth="1"/>
    <col min="13833" max="13833" width="13.875" style="0" customWidth="1"/>
    <col min="14081" max="14081" width="26.875" style="0" customWidth="1"/>
    <col min="14082" max="14082" width="7.75390625" style="0" customWidth="1"/>
    <col min="14083" max="14083" width="12.875" style="0" customWidth="1"/>
    <col min="14084" max="14084" width="7.75390625" style="0" customWidth="1"/>
    <col min="14085" max="14085" width="12.875" style="0" customWidth="1"/>
    <col min="14086" max="14086" width="37.625" style="0" customWidth="1"/>
    <col min="14087" max="14087" width="14.125" style="0" customWidth="1"/>
    <col min="14088" max="14088" width="16.00390625" style="0" customWidth="1"/>
    <col min="14089" max="14089" width="13.875" style="0" customWidth="1"/>
    <col min="14337" max="14337" width="26.875" style="0" customWidth="1"/>
    <col min="14338" max="14338" width="7.75390625" style="0" customWidth="1"/>
    <col min="14339" max="14339" width="12.875" style="0" customWidth="1"/>
    <col min="14340" max="14340" width="7.75390625" style="0" customWidth="1"/>
    <col min="14341" max="14341" width="12.875" style="0" customWidth="1"/>
    <col min="14342" max="14342" width="37.625" style="0" customWidth="1"/>
    <col min="14343" max="14343" width="14.125" style="0" customWidth="1"/>
    <col min="14344" max="14344" width="16.00390625" style="0" customWidth="1"/>
    <col min="14345" max="14345" width="13.875" style="0" customWidth="1"/>
    <col min="14593" max="14593" width="26.875" style="0" customWidth="1"/>
    <col min="14594" max="14594" width="7.75390625" style="0" customWidth="1"/>
    <col min="14595" max="14595" width="12.875" style="0" customWidth="1"/>
    <col min="14596" max="14596" width="7.75390625" style="0" customWidth="1"/>
    <col min="14597" max="14597" width="12.875" style="0" customWidth="1"/>
    <col min="14598" max="14598" width="37.625" style="0" customWidth="1"/>
    <col min="14599" max="14599" width="14.125" style="0" customWidth="1"/>
    <col min="14600" max="14600" width="16.00390625" style="0" customWidth="1"/>
    <col min="14601" max="14601" width="13.875" style="0" customWidth="1"/>
    <col min="14849" max="14849" width="26.875" style="0" customWidth="1"/>
    <col min="14850" max="14850" width="7.75390625" style="0" customWidth="1"/>
    <col min="14851" max="14851" width="12.875" style="0" customWidth="1"/>
    <col min="14852" max="14852" width="7.75390625" style="0" customWidth="1"/>
    <col min="14853" max="14853" width="12.875" style="0" customWidth="1"/>
    <col min="14854" max="14854" width="37.625" style="0" customWidth="1"/>
    <col min="14855" max="14855" width="14.125" style="0" customWidth="1"/>
    <col min="14856" max="14856" width="16.00390625" style="0" customWidth="1"/>
    <col min="14857" max="14857" width="13.875" style="0" customWidth="1"/>
    <col min="15105" max="15105" width="26.875" style="0" customWidth="1"/>
    <col min="15106" max="15106" width="7.75390625" style="0" customWidth="1"/>
    <col min="15107" max="15107" width="12.875" style="0" customWidth="1"/>
    <col min="15108" max="15108" width="7.75390625" style="0" customWidth="1"/>
    <col min="15109" max="15109" width="12.875" style="0" customWidth="1"/>
    <col min="15110" max="15110" width="37.625" style="0" customWidth="1"/>
    <col min="15111" max="15111" width="14.125" style="0" customWidth="1"/>
    <col min="15112" max="15112" width="16.00390625" style="0" customWidth="1"/>
    <col min="15113" max="15113" width="13.875" style="0" customWidth="1"/>
    <col min="15361" max="15361" width="26.875" style="0" customWidth="1"/>
    <col min="15362" max="15362" width="7.75390625" style="0" customWidth="1"/>
    <col min="15363" max="15363" width="12.875" style="0" customWidth="1"/>
    <col min="15364" max="15364" width="7.75390625" style="0" customWidth="1"/>
    <col min="15365" max="15365" width="12.875" style="0" customWidth="1"/>
    <col min="15366" max="15366" width="37.625" style="0" customWidth="1"/>
    <col min="15367" max="15367" width="14.125" style="0" customWidth="1"/>
    <col min="15368" max="15368" width="16.00390625" style="0" customWidth="1"/>
    <col min="15369" max="15369" width="13.875" style="0" customWidth="1"/>
    <col min="15617" max="15617" width="26.875" style="0" customWidth="1"/>
    <col min="15618" max="15618" width="7.75390625" style="0" customWidth="1"/>
    <col min="15619" max="15619" width="12.875" style="0" customWidth="1"/>
    <col min="15620" max="15620" width="7.75390625" style="0" customWidth="1"/>
    <col min="15621" max="15621" width="12.875" style="0" customWidth="1"/>
    <col min="15622" max="15622" width="37.625" style="0" customWidth="1"/>
    <col min="15623" max="15623" width="14.125" style="0" customWidth="1"/>
    <col min="15624" max="15624" width="16.00390625" style="0" customWidth="1"/>
    <col min="15625" max="15625" width="13.875" style="0" customWidth="1"/>
    <col min="15873" max="15873" width="26.875" style="0" customWidth="1"/>
    <col min="15874" max="15874" width="7.75390625" style="0" customWidth="1"/>
    <col min="15875" max="15875" width="12.875" style="0" customWidth="1"/>
    <col min="15876" max="15876" width="7.75390625" style="0" customWidth="1"/>
    <col min="15877" max="15877" width="12.875" style="0" customWidth="1"/>
    <col min="15878" max="15878" width="37.625" style="0" customWidth="1"/>
    <col min="15879" max="15879" width="14.125" style="0" customWidth="1"/>
    <col min="15880" max="15880" width="16.00390625" style="0" customWidth="1"/>
    <col min="15881" max="15881" width="13.875" style="0" customWidth="1"/>
    <col min="16129" max="16129" width="26.875" style="0" customWidth="1"/>
    <col min="16130" max="16130" width="7.75390625" style="0" customWidth="1"/>
    <col min="16131" max="16131" width="12.875" style="0" customWidth="1"/>
    <col min="16132" max="16132" width="7.75390625" style="0" customWidth="1"/>
    <col min="16133" max="16133" width="12.875" style="0" customWidth="1"/>
    <col min="16134" max="16134" width="37.625" style="0" customWidth="1"/>
    <col min="16135" max="16135" width="14.125" style="0" customWidth="1"/>
    <col min="16136" max="16136" width="16.00390625" style="0" customWidth="1"/>
    <col min="16137" max="16137" width="13.875" style="0" customWidth="1"/>
  </cols>
  <sheetData>
    <row r="1" spans="1:17" ht="36" customHeight="1">
      <c r="A1" s="221" t="s">
        <v>132</v>
      </c>
      <c r="B1" s="221"/>
      <c r="C1" s="221"/>
      <c r="D1" s="221"/>
      <c r="E1" s="221"/>
      <c r="F1" s="221"/>
      <c r="G1" s="221"/>
      <c r="H1" s="221"/>
      <c r="I1" s="101"/>
      <c r="J1" s="102"/>
      <c r="K1" s="102"/>
      <c r="L1" s="102"/>
      <c r="M1" s="102"/>
      <c r="N1" s="102"/>
      <c r="O1" s="102"/>
      <c r="P1" s="102"/>
      <c r="Q1" s="102"/>
    </row>
    <row r="2" spans="1:17" ht="19.5" customHeight="1">
      <c r="A2" s="119"/>
      <c r="B2" s="119"/>
      <c r="C2" s="119"/>
      <c r="D2" s="119"/>
      <c r="E2" s="119"/>
      <c r="F2" s="220"/>
      <c r="G2" s="220"/>
      <c r="H2" s="220"/>
      <c r="I2" s="220"/>
      <c r="J2" s="103"/>
      <c r="K2" s="103"/>
      <c r="L2" s="103"/>
      <c r="M2" s="103"/>
      <c r="N2" s="103"/>
      <c r="O2" s="103"/>
      <c r="P2" s="103"/>
      <c r="Q2" s="102"/>
    </row>
    <row r="3" spans="1:17" ht="39.75" customHeight="1">
      <c r="A3" s="149" t="s">
        <v>40</v>
      </c>
      <c r="B3" s="222" t="s">
        <v>289</v>
      </c>
      <c r="C3" s="222"/>
      <c r="D3" s="222" t="s">
        <v>284</v>
      </c>
      <c r="E3" s="222"/>
      <c r="F3" s="220"/>
      <c r="G3" s="220"/>
      <c r="H3" s="220"/>
      <c r="I3" s="220"/>
      <c r="J3" s="104"/>
      <c r="K3" s="104"/>
      <c r="L3" s="104"/>
      <c r="M3" s="104"/>
      <c r="N3" s="104"/>
      <c r="O3" s="104"/>
      <c r="P3" s="104"/>
      <c r="Q3" s="102"/>
    </row>
    <row r="4" spans="1:25" ht="18" customHeight="1">
      <c r="A4" s="149"/>
      <c r="B4" s="96" t="s">
        <v>133</v>
      </c>
      <c r="C4" s="96" t="s">
        <v>134</v>
      </c>
      <c r="D4" s="96" t="s">
        <v>133</v>
      </c>
      <c r="E4" s="96" t="s">
        <v>134</v>
      </c>
      <c r="F4" s="106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2"/>
      <c r="T4" s="102"/>
      <c r="U4" s="102"/>
      <c r="V4" s="102"/>
      <c r="W4" s="102"/>
      <c r="X4" s="102"/>
      <c r="Y4" s="102"/>
    </row>
    <row r="5" spans="1:25" ht="18" customHeight="1">
      <c r="A5" s="117" t="s">
        <v>135</v>
      </c>
      <c r="B5" s="96">
        <v>4</v>
      </c>
      <c r="C5" s="96">
        <v>5</v>
      </c>
      <c r="D5" s="96">
        <v>1</v>
      </c>
      <c r="E5" s="96">
        <v>1</v>
      </c>
      <c r="F5" s="106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2"/>
      <c r="T5" s="102"/>
      <c r="U5" s="102"/>
      <c r="V5" s="102"/>
      <c r="W5" s="102"/>
      <c r="X5" s="102"/>
      <c r="Y5" s="102"/>
    </row>
    <row r="6" spans="1:25" ht="18" customHeight="1">
      <c r="A6" s="129" t="s">
        <v>136</v>
      </c>
      <c r="B6" s="222"/>
      <c r="C6" s="96">
        <v>2</v>
      </c>
      <c r="D6" s="222"/>
      <c r="E6" s="96"/>
      <c r="F6" s="106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3"/>
      <c r="R6" s="104"/>
      <c r="S6" s="102"/>
      <c r="T6" s="102"/>
      <c r="U6" s="102"/>
      <c r="V6" s="102"/>
      <c r="W6" s="102"/>
      <c r="X6" s="102"/>
      <c r="Y6" s="102"/>
    </row>
    <row r="7" spans="1:25" ht="18" customHeight="1">
      <c r="A7" s="129" t="s">
        <v>137</v>
      </c>
      <c r="B7" s="222"/>
      <c r="C7" s="96">
        <v>3</v>
      </c>
      <c r="D7" s="222"/>
      <c r="E7" s="96">
        <v>1</v>
      </c>
      <c r="F7" s="106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3"/>
      <c r="R7" s="104"/>
      <c r="S7" s="102"/>
      <c r="T7" s="102"/>
      <c r="U7" s="102"/>
      <c r="V7" s="102"/>
      <c r="W7" s="102"/>
      <c r="X7" s="102"/>
      <c r="Y7" s="102"/>
    </row>
    <row r="8" spans="1:25" ht="18" customHeight="1">
      <c r="A8" s="117" t="s">
        <v>138</v>
      </c>
      <c r="B8" s="96">
        <v>3</v>
      </c>
      <c r="C8" s="96">
        <v>6</v>
      </c>
      <c r="D8" s="96"/>
      <c r="E8" s="96"/>
      <c r="F8" s="106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2"/>
      <c r="T8" s="102"/>
      <c r="U8" s="102"/>
      <c r="V8" s="102"/>
      <c r="W8" s="102"/>
      <c r="X8" s="102"/>
      <c r="Y8" s="102"/>
    </row>
    <row r="9" spans="1:25" ht="18" customHeight="1">
      <c r="A9" s="129" t="s">
        <v>136</v>
      </c>
      <c r="B9" s="222"/>
      <c r="C9" s="96">
        <v>2</v>
      </c>
      <c r="D9" s="222"/>
      <c r="E9" s="96"/>
      <c r="F9" s="106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3"/>
      <c r="R9" s="104"/>
      <c r="S9" s="102"/>
      <c r="T9" s="102"/>
      <c r="U9" s="102"/>
      <c r="V9" s="102"/>
      <c r="W9" s="102"/>
      <c r="X9" s="102"/>
      <c r="Y9" s="102"/>
    </row>
    <row r="10" spans="1:25" ht="18" customHeight="1">
      <c r="A10" s="129" t="s">
        <v>137</v>
      </c>
      <c r="B10" s="222"/>
      <c r="C10" s="96">
        <v>4</v>
      </c>
      <c r="D10" s="222"/>
      <c r="E10" s="96"/>
      <c r="F10" s="106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3"/>
      <c r="R10" s="104"/>
      <c r="S10" s="102"/>
      <c r="T10" s="102"/>
      <c r="U10" s="102"/>
      <c r="V10" s="102"/>
      <c r="W10" s="102"/>
      <c r="X10" s="102"/>
      <c r="Y10" s="102"/>
    </row>
    <row r="11" spans="1:25" ht="18" customHeight="1">
      <c r="A11" s="117" t="s">
        <v>139</v>
      </c>
      <c r="B11" s="96">
        <v>4</v>
      </c>
      <c r="C11" s="96">
        <v>3</v>
      </c>
      <c r="D11" s="96"/>
      <c r="E11" s="96"/>
      <c r="F11" s="106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2"/>
      <c r="T11" s="102"/>
      <c r="U11" s="102"/>
      <c r="V11" s="102"/>
      <c r="W11" s="102"/>
      <c r="X11" s="102"/>
      <c r="Y11" s="102"/>
    </row>
    <row r="12" spans="1:25" ht="18" customHeight="1">
      <c r="A12" s="129" t="s">
        <v>15</v>
      </c>
      <c r="B12" s="222"/>
      <c r="C12" s="96">
        <v>1</v>
      </c>
      <c r="D12" s="222"/>
      <c r="E12" s="96"/>
      <c r="F12" s="106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3"/>
      <c r="R12" s="104"/>
      <c r="S12" s="102"/>
      <c r="T12" s="102"/>
      <c r="U12" s="102"/>
      <c r="V12" s="102"/>
      <c r="W12" s="102"/>
      <c r="X12" s="102"/>
      <c r="Y12" s="102"/>
    </row>
    <row r="13" spans="1:25" ht="18" customHeight="1">
      <c r="A13" s="129" t="s">
        <v>137</v>
      </c>
      <c r="B13" s="222"/>
      <c r="C13" s="96">
        <v>2</v>
      </c>
      <c r="D13" s="222"/>
      <c r="E13" s="96"/>
      <c r="F13" s="103"/>
      <c r="G13" s="104"/>
      <c r="H13" s="103"/>
      <c r="I13" s="104"/>
      <c r="J13" s="104"/>
      <c r="K13" s="103"/>
      <c r="L13" s="104"/>
      <c r="M13" s="103"/>
      <c r="N13" s="104"/>
      <c r="O13" s="103"/>
      <c r="P13" s="104"/>
      <c r="Q13" s="103"/>
      <c r="R13" s="104"/>
      <c r="S13" s="102"/>
      <c r="T13" s="102"/>
      <c r="U13" s="102"/>
      <c r="V13" s="102"/>
      <c r="W13" s="102"/>
      <c r="X13" s="102"/>
      <c r="Y13" s="102"/>
    </row>
    <row r="14" spans="1:25" ht="14.25" customHeight="1">
      <c r="A14" s="217" t="s">
        <v>93</v>
      </c>
      <c r="B14" s="217"/>
      <c r="C14" s="217"/>
      <c r="D14" s="217"/>
      <c r="E14" s="217"/>
      <c r="F14" s="105"/>
      <c r="G14" s="105"/>
      <c r="H14" s="104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2"/>
      <c r="T14" s="102"/>
      <c r="U14" s="102"/>
      <c r="V14" s="102"/>
      <c r="W14" s="102"/>
      <c r="X14" s="102"/>
      <c r="Y14" s="102"/>
    </row>
    <row r="15" spans="1:25" ht="18" customHeight="1">
      <c r="A15" s="6" t="s">
        <v>290</v>
      </c>
      <c r="B15" s="5"/>
      <c r="C15" s="5"/>
      <c r="D15" s="5"/>
      <c r="E15" s="5"/>
      <c r="F15" s="218"/>
      <c r="G15" s="218"/>
      <c r="H15" s="218"/>
      <c r="I15" s="218"/>
      <c r="J15" s="105"/>
      <c r="K15" s="105"/>
      <c r="L15" s="105"/>
      <c r="M15" s="105"/>
      <c r="N15" s="105"/>
      <c r="O15" s="105"/>
      <c r="P15" s="105"/>
      <c r="Q15" s="105"/>
      <c r="R15" s="105"/>
      <c r="S15" s="102"/>
      <c r="T15" s="102"/>
      <c r="U15" s="102"/>
      <c r="V15" s="102"/>
      <c r="W15" s="102"/>
      <c r="X15" s="102"/>
      <c r="Y15" s="102"/>
    </row>
    <row r="16" spans="1:25" ht="18" customHeight="1">
      <c r="A16" s="117" t="s">
        <v>291</v>
      </c>
      <c r="B16" s="19">
        <v>2</v>
      </c>
      <c r="C16" s="19">
        <v>2.5</v>
      </c>
      <c r="D16" s="5"/>
      <c r="E16" s="5"/>
      <c r="F16" s="219"/>
      <c r="G16" s="219"/>
      <c r="H16" s="220"/>
      <c r="I16" s="220"/>
      <c r="J16" s="104"/>
      <c r="K16" s="104"/>
      <c r="L16" s="104"/>
      <c r="M16" s="104"/>
      <c r="N16" s="104"/>
      <c r="O16" s="104"/>
      <c r="P16" s="104"/>
      <c r="Q16" s="104"/>
      <c r="R16" s="104"/>
      <c r="S16" s="102"/>
      <c r="T16" s="102"/>
      <c r="U16" s="102"/>
      <c r="V16" s="102"/>
      <c r="W16" s="102"/>
      <c r="X16" s="102"/>
      <c r="Y16" s="102"/>
    </row>
    <row r="17" spans="1:25" ht="18" customHeight="1">
      <c r="A17" s="117" t="s">
        <v>138</v>
      </c>
      <c r="B17" s="19">
        <v>2</v>
      </c>
      <c r="C17" s="19">
        <v>4</v>
      </c>
      <c r="D17" s="5"/>
      <c r="E17" s="5"/>
      <c r="F17" s="219"/>
      <c r="G17" s="219"/>
      <c r="H17" s="220"/>
      <c r="I17" s="220"/>
      <c r="J17" s="104"/>
      <c r="K17" s="104"/>
      <c r="L17" s="104"/>
      <c r="M17" s="104"/>
      <c r="N17" s="104"/>
      <c r="O17" s="104"/>
      <c r="P17" s="104"/>
      <c r="Q17" s="104"/>
      <c r="R17" s="104"/>
      <c r="S17" s="102"/>
      <c r="T17" s="102"/>
      <c r="U17" s="102"/>
      <c r="V17" s="102"/>
      <c r="W17" s="102"/>
      <c r="X17" s="102"/>
      <c r="Y17" s="102"/>
    </row>
    <row r="18" spans="1:25" ht="18" customHeight="1">
      <c r="A18" s="117" t="s">
        <v>139</v>
      </c>
      <c r="B18" s="19">
        <v>2</v>
      </c>
      <c r="C18" s="19">
        <v>1.5</v>
      </c>
      <c r="D18" s="5"/>
      <c r="E18" s="5"/>
      <c r="F18" s="106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2"/>
      <c r="T18" s="102"/>
      <c r="U18" s="102"/>
      <c r="V18" s="102"/>
      <c r="W18" s="102"/>
      <c r="X18" s="102"/>
      <c r="Y18" s="102"/>
    </row>
    <row r="19" spans="1:25" ht="18" customHeight="1">
      <c r="A19" s="6" t="s">
        <v>292</v>
      </c>
      <c r="B19" s="19"/>
      <c r="C19" s="19"/>
      <c r="D19" s="5"/>
      <c r="E19" s="5"/>
      <c r="F19" s="106"/>
      <c r="G19" s="104"/>
      <c r="H19" s="104"/>
      <c r="I19" s="104"/>
      <c r="J19" s="105"/>
      <c r="K19" s="105"/>
      <c r="L19" s="105"/>
      <c r="M19" s="105"/>
      <c r="N19" s="105"/>
      <c r="O19" s="105"/>
      <c r="P19" s="105"/>
      <c r="Q19" s="105"/>
      <c r="R19" s="105"/>
      <c r="S19" s="102"/>
      <c r="T19" s="102"/>
      <c r="U19" s="102"/>
      <c r="V19" s="102"/>
      <c r="W19" s="102"/>
      <c r="X19" s="102"/>
      <c r="Y19" s="102"/>
    </row>
    <row r="20" spans="1:25" ht="18" customHeight="1">
      <c r="A20" s="117" t="s">
        <v>139</v>
      </c>
      <c r="B20" s="19">
        <v>1</v>
      </c>
      <c r="C20" s="19">
        <v>0.75</v>
      </c>
      <c r="D20" s="5"/>
      <c r="E20" s="5"/>
      <c r="F20" s="106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2"/>
      <c r="T20" s="102"/>
      <c r="U20" s="102"/>
      <c r="V20" s="102"/>
      <c r="W20" s="102"/>
      <c r="X20" s="102"/>
      <c r="Y20" s="102"/>
    </row>
    <row r="21" spans="1:25" ht="18" customHeight="1">
      <c r="A21" s="6" t="s">
        <v>293</v>
      </c>
      <c r="B21" s="19"/>
      <c r="C21" s="19"/>
      <c r="D21" s="5"/>
      <c r="E21" s="5"/>
      <c r="F21" s="105"/>
      <c r="G21" s="105"/>
      <c r="H21" s="104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2"/>
      <c r="T21" s="102"/>
      <c r="U21" s="102"/>
      <c r="V21" s="102"/>
      <c r="W21" s="102"/>
      <c r="X21" s="102"/>
      <c r="Y21" s="102"/>
    </row>
    <row r="22" spans="1:25" ht="18" customHeight="1">
      <c r="A22" s="117" t="s">
        <v>139</v>
      </c>
      <c r="B22" s="19">
        <v>1</v>
      </c>
      <c r="C22" s="19">
        <v>0.75</v>
      </c>
      <c r="D22" s="5"/>
      <c r="E22" s="5"/>
      <c r="F22" s="105"/>
      <c r="G22" s="10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2"/>
      <c r="T22" s="102"/>
      <c r="U22" s="102"/>
      <c r="V22" s="102"/>
      <c r="W22" s="102"/>
      <c r="X22" s="102"/>
      <c r="Y22" s="102"/>
    </row>
    <row r="23" spans="1:25" ht="18" customHeight="1">
      <c r="A23" s="6" t="s">
        <v>294</v>
      </c>
      <c r="B23" s="19"/>
      <c r="C23" s="19"/>
      <c r="D23" s="5"/>
      <c r="E23" s="5"/>
      <c r="F23" s="105"/>
      <c r="G23" s="105"/>
      <c r="H23" s="104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2"/>
      <c r="T23" s="102"/>
      <c r="U23" s="102"/>
      <c r="V23" s="102"/>
      <c r="W23" s="102"/>
      <c r="X23" s="102"/>
      <c r="Y23" s="102"/>
    </row>
    <row r="24" spans="1:25" ht="18" customHeight="1">
      <c r="A24" s="117" t="s">
        <v>291</v>
      </c>
      <c r="B24" s="19">
        <v>1</v>
      </c>
      <c r="C24" s="19">
        <v>1.3</v>
      </c>
      <c r="D24" s="5"/>
      <c r="E24" s="5"/>
      <c r="F24" s="105"/>
      <c r="G24" s="105"/>
      <c r="H24" s="104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2"/>
      <c r="T24" s="102"/>
      <c r="U24" s="102"/>
      <c r="V24" s="102"/>
      <c r="W24" s="102"/>
      <c r="X24" s="102"/>
      <c r="Y24" s="102"/>
    </row>
    <row r="25" spans="1:25" s="16" customFormat="1" ht="18" customHeight="1">
      <c r="A25" s="6" t="s">
        <v>295</v>
      </c>
      <c r="B25" s="19"/>
      <c r="C25" s="19"/>
      <c r="D25" s="5"/>
      <c r="E25" s="5"/>
      <c r="F25" s="131"/>
      <c r="G25" s="131"/>
      <c r="H25" s="130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2"/>
      <c r="T25" s="132"/>
      <c r="U25" s="132"/>
      <c r="V25" s="132"/>
      <c r="W25" s="132"/>
      <c r="X25" s="132"/>
      <c r="Y25" s="132"/>
    </row>
    <row r="26" spans="1:25" ht="18" customHeight="1">
      <c r="A26" s="117" t="s">
        <v>291</v>
      </c>
      <c r="B26" s="19">
        <v>1</v>
      </c>
      <c r="C26" s="19">
        <v>1.2</v>
      </c>
      <c r="D26" s="5"/>
      <c r="E26" s="5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</row>
    <row r="27" spans="1:25" ht="18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</row>
    <row r="28" spans="1:25" ht="18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</row>
    <row r="29" spans="1:25" ht="18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</row>
    <row r="30" spans="1:25" ht="18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</row>
    <row r="31" spans="1:25" ht="18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</row>
    <row r="32" spans="1:25" ht="18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</row>
    <row r="33" spans="1:25" ht="18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</row>
    <row r="34" spans="1:25" ht="18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</row>
    <row r="35" spans="1:25" ht="18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</row>
    <row r="36" spans="1:25" ht="18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</row>
    <row r="37" spans="1:25" ht="18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</row>
    <row r="38" spans="1:25" ht="18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</row>
    <row r="39" spans="1:25" ht="18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</row>
    <row r="40" spans="1:25" ht="18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</row>
    <row r="41" spans="1:25" ht="18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</row>
    <row r="42" spans="1:25" ht="18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</row>
    <row r="43" spans="1:9" ht="18" customHeight="1">
      <c r="A43" s="102"/>
      <c r="B43" s="102"/>
      <c r="C43" s="102"/>
      <c r="D43" s="102"/>
      <c r="E43" s="102"/>
      <c r="F43" s="102"/>
      <c r="G43" s="102"/>
      <c r="H43" s="102"/>
      <c r="I43" s="102"/>
    </row>
    <row r="44" spans="1:9" ht="18" customHeight="1">
      <c r="A44" s="102"/>
      <c r="B44" s="102"/>
      <c r="C44" s="102"/>
      <c r="D44" s="102"/>
      <c r="E44" s="102"/>
      <c r="F44" s="102"/>
      <c r="G44" s="102"/>
      <c r="H44" s="102"/>
      <c r="I44" s="102"/>
    </row>
    <row r="45" spans="1:9" ht="18" customHeight="1">
      <c r="A45" s="102"/>
      <c r="B45" s="102"/>
      <c r="C45" s="102"/>
      <c r="D45" s="102"/>
      <c r="E45" s="102"/>
      <c r="F45" s="102"/>
      <c r="G45" s="102"/>
      <c r="H45" s="102"/>
      <c r="I45" s="102"/>
    </row>
    <row r="46" spans="1:9" ht="18" customHeight="1">
      <c r="A46" s="102"/>
      <c r="B46" s="102"/>
      <c r="C46" s="102"/>
      <c r="D46" s="102"/>
      <c r="E46" s="102"/>
      <c r="F46" s="102"/>
      <c r="G46" s="102"/>
      <c r="H46" s="102"/>
      <c r="I46" s="102"/>
    </row>
    <row r="47" spans="1:9" ht="18" customHeight="1">
      <c r="A47" s="102"/>
      <c r="B47" s="102"/>
      <c r="C47" s="102"/>
      <c r="D47" s="102"/>
      <c r="E47" s="102"/>
      <c r="F47" s="102"/>
      <c r="G47" s="102"/>
      <c r="H47" s="102"/>
      <c r="I47" s="102"/>
    </row>
    <row r="48" spans="1:9" ht="18" customHeight="1">
      <c r="A48" s="102"/>
      <c r="B48" s="102"/>
      <c r="C48" s="102"/>
      <c r="D48" s="102"/>
      <c r="E48" s="102"/>
      <c r="F48" s="102"/>
      <c r="G48" s="102"/>
      <c r="H48" s="102"/>
      <c r="I48" s="102"/>
    </row>
    <row r="49" spans="1:9" ht="18" customHeight="1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9" ht="18" customHeight="1">
      <c r="A50" s="102"/>
      <c r="B50" s="102"/>
      <c r="C50" s="102"/>
      <c r="D50" s="102"/>
      <c r="E50" s="102"/>
      <c r="F50" s="102"/>
      <c r="G50" s="102"/>
      <c r="H50" s="102"/>
      <c r="I50" s="102"/>
    </row>
    <row r="51" spans="1:9" ht="18" customHeight="1">
      <c r="A51" s="102"/>
      <c r="B51" s="102"/>
      <c r="C51" s="102"/>
      <c r="D51" s="102"/>
      <c r="E51" s="102"/>
      <c r="F51" s="102"/>
      <c r="G51" s="102"/>
      <c r="H51" s="102"/>
      <c r="I51" s="102"/>
    </row>
    <row r="52" spans="1:9" ht="18" customHeight="1">
      <c r="A52" s="102"/>
      <c r="B52" s="102"/>
      <c r="C52" s="102"/>
      <c r="D52" s="102"/>
      <c r="E52" s="102"/>
      <c r="F52" s="102"/>
      <c r="G52" s="102"/>
      <c r="H52" s="102"/>
      <c r="I52" s="102"/>
    </row>
    <row r="53" spans="1:9" ht="18" customHeight="1">
      <c r="A53" s="102"/>
      <c r="B53" s="102"/>
      <c r="C53" s="102"/>
      <c r="D53" s="102"/>
      <c r="E53" s="102"/>
      <c r="F53" s="102"/>
      <c r="G53" s="102"/>
      <c r="H53" s="102"/>
      <c r="I53" s="102"/>
    </row>
    <row r="54" spans="1:9" ht="18" customHeight="1">
      <c r="A54" s="102"/>
      <c r="B54" s="102"/>
      <c r="C54" s="102"/>
      <c r="D54" s="102"/>
      <c r="E54" s="102"/>
      <c r="F54" s="102"/>
      <c r="G54" s="102"/>
      <c r="H54" s="102"/>
      <c r="I54" s="102"/>
    </row>
    <row r="55" spans="1:9" ht="18" customHeight="1">
      <c r="A55" s="102"/>
      <c r="B55" s="102"/>
      <c r="C55" s="102"/>
      <c r="D55" s="102"/>
      <c r="E55" s="102"/>
      <c r="F55" s="102"/>
      <c r="G55" s="102"/>
      <c r="H55" s="102"/>
      <c r="I55" s="102"/>
    </row>
    <row r="56" spans="1:9" ht="18" customHeight="1">
      <c r="A56" s="102"/>
      <c r="B56" s="102"/>
      <c r="C56" s="102"/>
      <c r="D56" s="102"/>
      <c r="E56" s="102"/>
      <c r="F56" s="102"/>
      <c r="G56" s="102"/>
      <c r="H56" s="102"/>
      <c r="I56" s="102"/>
    </row>
    <row r="57" spans="1:9" ht="18" customHeight="1">
      <c r="A57" s="102"/>
      <c r="B57" s="102"/>
      <c r="C57" s="102"/>
      <c r="D57" s="102"/>
      <c r="E57" s="102"/>
      <c r="F57" s="102"/>
      <c r="G57" s="102"/>
      <c r="H57" s="102"/>
      <c r="I57" s="102"/>
    </row>
    <row r="58" spans="1:9" ht="18" customHeight="1">
      <c r="A58" s="102"/>
      <c r="B58" s="102"/>
      <c r="C58" s="102"/>
      <c r="D58" s="102"/>
      <c r="E58" s="102"/>
      <c r="F58" s="102"/>
      <c r="G58" s="102"/>
      <c r="H58" s="102"/>
      <c r="I58" s="102"/>
    </row>
    <row r="59" spans="1:9" ht="18" customHeight="1">
      <c r="A59" s="102"/>
      <c r="B59" s="102"/>
      <c r="C59" s="102"/>
      <c r="D59" s="102"/>
      <c r="E59" s="102"/>
      <c r="F59" s="102"/>
      <c r="G59" s="102"/>
      <c r="H59" s="102"/>
      <c r="I59" s="102"/>
    </row>
    <row r="60" spans="1:9" ht="18" customHeight="1">
      <c r="A60" s="102"/>
      <c r="B60" s="102"/>
      <c r="C60" s="102"/>
      <c r="D60" s="102"/>
      <c r="E60" s="102"/>
      <c r="F60" s="102"/>
      <c r="G60" s="102"/>
      <c r="H60" s="102"/>
      <c r="I60" s="102"/>
    </row>
    <row r="61" spans="1:9" ht="18" customHeight="1">
      <c r="A61" s="102"/>
      <c r="B61" s="102"/>
      <c r="C61" s="102"/>
      <c r="D61" s="102"/>
      <c r="E61" s="102"/>
      <c r="F61" s="102"/>
      <c r="G61" s="102"/>
      <c r="H61" s="102"/>
      <c r="I61" s="102"/>
    </row>
    <row r="62" spans="1:9" ht="12.75">
      <c r="A62" s="102"/>
      <c r="B62" s="102"/>
      <c r="C62" s="102"/>
      <c r="D62" s="102"/>
      <c r="E62" s="102"/>
      <c r="F62" s="102"/>
      <c r="G62" s="102"/>
      <c r="H62" s="102"/>
      <c r="I62" s="102"/>
    </row>
    <row r="63" spans="1:9" ht="12.75">
      <c r="A63" s="102"/>
      <c r="B63" s="102"/>
      <c r="C63" s="102"/>
      <c r="D63" s="102"/>
      <c r="E63" s="102"/>
      <c r="F63" s="102"/>
      <c r="G63" s="102"/>
      <c r="H63" s="102"/>
      <c r="I63" s="102"/>
    </row>
    <row r="64" spans="1:9" ht="12.75">
      <c r="A64" s="102"/>
      <c r="B64" s="102"/>
      <c r="C64" s="102"/>
      <c r="D64" s="102"/>
      <c r="E64" s="102"/>
      <c r="F64" s="102"/>
      <c r="G64" s="102"/>
      <c r="H64" s="102"/>
      <c r="I64" s="102"/>
    </row>
    <row r="65" spans="1:9" ht="12.75">
      <c r="A65" s="102"/>
      <c r="B65" s="102"/>
      <c r="C65" s="102"/>
      <c r="D65" s="102"/>
      <c r="E65" s="102"/>
      <c r="F65" s="102"/>
      <c r="G65" s="102"/>
      <c r="H65" s="102"/>
      <c r="I65" s="102"/>
    </row>
    <row r="66" spans="1:9" ht="12.75">
      <c r="A66" s="102"/>
      <c r="B66" s="102"/>
      <c r="C66" s="102"/>
      <c r="D66" s="102"/>
      <c r="E66" s="102"/>
      <c r="F66" s="102"/>
      <c r="G66" s="102"/>
      <c r="H66" s="102"/>
      <c r="I66" s="102"/>
    </row>
    <row r="67" spans="1:9" ht="12.75">
      <c r="A67" s="102"/>
      <c r="B67" s="102"/>
      <c r="C67" s="102"/>
      <c r="D67" s="102"/>
      <c r="E67" s="102"/>
      <c r="F67" s="102"/>
      <c r="G67" s="102"/>
      <c r="H67" s="102"/>
      <c r="I67" s="102"/>
    </row>
    <row r="68" spans="1:9" ht="12.75">
      <c r="A68" s="102"/>
      <c r="B68" s="102"/>
      <c r="C68" s="102"/>
      <c r="D68" s="102"/>
      <c r="E68" s="102"/>
      <c r="F68" s="102"/>
      <c r="G68" s="102"/>
      <c r="H68" s="102"/>
      <c r="I68" s="102"/>
    </row>
    <row r="69" spans="1:9" ht="12.75">
      <c r="A69" s="102"/>
      <c r="B69" s="102"/>
      <c r="C69" s="102"/>
      <c r="D69" s="102"/>
      <c r="E69" s="102"/>
      <c r="F69" s="102"/>
      <c r="G69" s="102"/>
      <c r="H69" s="102"/>
      <c r="I69" s="102"/>
    </row>
    <row r="70" spans="1:9" ht="12.75">
      <c r="A70" s="102"/>
      <c r="B70" s="102"/>
      <c r="C70" s="102"/>
      <c r="D70" s="102"/>
      <c r="E70" s="102"/>
      <c r="F70" s="102"/>
      <c r="G70" s="102"/>
      <c r="H70" s="102"/>
      <c r="I70" s="102"/>
    </row>
    <row r="71" spans="1:9" ht="12.75">
      <c r="A71" s="102"/>
      <c r="B71" s="102"/>
      <c r="C71" s="102"/>
      <c r="D71" s="102"/>
      <c r="E71" s="102"/>
      <c r="F71" s="102"/>
      <c r="G71" s="102"/>
      <c r="H71" s="102"/>
      <c r="I71" s="102"/>
    </row>
    <row r="72" spans="1:9" ht="12.75">
      <c r="A72" s="102"/>
      <c r="B72" s="102"/>
      <c r="C72" s="102"/>
      <c r="D72" s="102"/>
      <c r="E72" s="102"/>
      <c r="F72" s="102"/>
      <c r="G72" s="102"/>
      <c r="H72" s="102"/>
      <c r="I72" s="102"/>
    </row>
    <row r="73" spans="1:9" ht="12.75">
      <c r="A73" s="102"/>
      <c r="B73" s="102"/>
      <c r="C73" s="102"/>
      <c r="D73" s="102"/>
      <c r="E73" s="102"/>
      <c r="F73" s="102"/>
      <c r="G73" s="102"/>
      <c r="H73" s="102"/>
      <c r="I73" s="102"/>
    </row>
    <row r="74" spans="1:9" ht="12.75">
      <c r="A74" s="102"/>
      <c r="B74" s="102"/>
      <c r="C74" s="102"/>
      <c r="D74" s="102"/>
      <c r="E74" s="102"/>
      <c r="F74" s="102"/>
      <c r="G74" s="102"/>
      <c r="H74" s="102"/>
      <c r="I74" s="102"/>
    </row>
    <row r="75" spans="1:9" ht="12.75">
      <c r="A75" s="102"/>
      <c r="B75" s="102"/>
      <c r="C75" s="102"/>
      <c r="D75" s="102"/>
      <c r="E75" s="102"/>
      <c r="F75" s="102"/>
      <c r="G75" s="102"/>
      <c r="H75" s="102"/>
      <c r="I75" s="102"/>
    </row>
    <row r="76" spans="1:9" ht="12.75">
      <c r="A76" s="102"/>
      <c r="B76" s="102"/>
      <c r="C76" s="102"/>
      <c r="D76" s="102"/>
      <c r="E76" s="102"/>
      <c r="F76" s="102"/>
      <c r="G76" s="102"/>
      <c r="H76" s="102"/>
      <c r="I76" s="102"/>
    </row>
    <row r="77" spans="1:9" ht="12.75">
      <c r="A77" s="102"/>
      <c r="B77" s="102"/>
      <c r="C77" s="102"/>
      <c r="D77" s="102"/>
      <c r="E77" s="102"/>
      <c r="F77" s="102"/>
      <c r="G77" s="102"/>
      <c r="H77" s="102"/>
      <c r="I77" s="102"/>
    </row>
    <row r="78" spans="1:9" ht="12.75">
      <c r="A78" s="102"/>
      <c r="B78" s="102"/>
      <c r="C78" s="102"/>
      <c r="D78" s="102"/>
      <c r="E78" s="102"/>
      <c r="F78" s="102"/>
      <c r="G78" s="102"/>
      <c r="H78" s="102"/>
      <c r="I78" s="102"/>
    </row>
    <row r="79" spans="1:9" ht="12.75">
      <c r="A79" s="102"/>
      <c r="B79" s="102"/>
      <c r="C79" s="102"/>
      <c r="D79" s="102"/>
      <c r="E79" s="102"/>
      <c r="F79" s="102"/>
      <c r="G79" s="102"/>
      <c r="H79" s="102"/>
      <c r="I79" s="102"/>
    </row>
    <row r="80" spans="1:9" ht="12.75">
      <c r="A80" s="102"/>
      <c r="B80" s="102"/>
      <c r="C80" s="102"/>
      <c r="D80" s="102"/>
      <c r="E80" s="102"/>
      <c r="F80" s="102"/>
      <c r="G80" s="102"/>
      <c r="H80" s="102"/>
      <c r="I80" s="102"/>
    </row>
    <row r="81" spans="1:9" ht="12.75">
      <c r="A81" s="102"/>
      <c r="B81" s="102"/>
      <c r="C81" s="102"/>
      <c r="D81" s="102"/>
      <c r="E81" s="102"/>
      <c r="F81" s="102"/>
      <c r="G81" s="102"/>
      <c r="H81" s="102"/>
      <c r="I81" s="102"/>
    </row>
    <row r="82" spans="1:9" ht="12.75">
      <c r="A82" s="102"/>
      <c r="B82" s="102"/>
      <c r="C82" s="102"/>
      <c r="D82" s="102"/>
      <c r="E82" s="102"/>
      <c r="F82" s="102"/>
      <c r="G82" s="102"/>
      <c r="H82" s="102"/>
      <c r="I82" s="102"/>
    </row>
    <row r="83" spans="1:9" ht="12.75">
      <c r="A83" s="102"/>
      <c r="B83" s="102"/>
      <c r="C83" s="102"/>
      <c r="D83" s="102"/>
      <c r="E83" s="102"/>
      <c r="F83" s="102"/>
      <c r="G83" s="102"/>
      <c r="H83" s="102"/>
      <c r="I83" s="102"/>
    </row>
    <row r="84" spans="1:9" ht="12.75">
      <c r="A84" s="102"/>
      <c r="B84" s="102"/>
      <c r="C84" s="102"/>
      <c r="D84" s="102"/>
      <c r="E84" s="102"/>
      <c r="F84" s="102"/>
      <c r="G84" s="102"/>
      <c r="H84" s="102"/>
      <c r="I84" s="102"/>
    </row>
    <row r="85" spans="1:9" ht="12.75">
      <c r="A85" s="102"/>
      <c r="B85" s="102"/>
      <c r="C85" s="102"/>
      <c r="D85" s="102"/>
      <c r="E85" s="102"/>
      <c r="F85" s="102"/>
      <c r="G85" s="102"/>
      <c r="H85" s="102"/>
      <c r="I85" s="102"/>
    </row>
    <row r="86" spans="1:9" ht="12.75">
      <c r="A86" s="102"/>
      <c r="B86" s="102"/>
      <c r="C86" s="102"/>
      <c r="D86" s="102"/>
      <c r="E86" s="102"/>
      <c r="F86" s="102"/>
      <c r="G86" s="102"/>
      <c r="H86" s="102"/>
      <c r="I86" s="102"/>
    </row>
    <row r="87" spans="1:9" ht="12.75">
      <c r="A87" s="102"/>
      <c r="B87" s="102"/>
      <c r="C87" s="102"/>
      <c r="D87" s="102"/>
      <c r="E87" s="102"/>
      <c r="F87" s="102"/>
      <c r="G87" s="102"/>
      <c r="H87" s="102"/>
      <c r="I87" s="102"/>
    </row>
    <row r="88" spans="1:9" ht="12.75">
      <c r="A88" s="102"/>
      <c r="B88" s="102"/>
      <c r="C88" s="102"/>
      <c r="D88" s="102"/>
      <c r="E88" s="102"/>
      <c r="F88" s="102"/>
      <c r="G88" s="102"/>
      <c r="H88" s="102"/>
      <c r="I88" s="102"/>
    </row>
    <row r="89" spans="1:9" ht="12.75">
      <c r="A89" s="102"/>
      <c r="B89" s="102"/>
      <c r="C89" s="102"/>
      <c r="D89" s="102"/>
      <c r="E89" s="102"/>
      <c r="F89" s="102"/>
      <c r="G89" s="102"/>
      <c r="H89" s="102"/>
      <c r="I89" s="102"/>
    </row>
    <row r="90" spans="1:9" ht="12.75">
      <c r="A90" s="102"/>
      <c r="B90" s="102"/>
      <c r="C90" s="102"/>
      <c r="D90" s="102"/>
      <c r="E90" s="102"/>
      <c r="F90" s="102"/>
      <c r="G90" s="102"/>
      <c r="H90" s="102"/>
      <c r="I90" s="102"/>
    </row>
    <row r="91" spans="1:9" ht="12.75">
      <c r="A91" s="102"/>
      <c r="B91" s="102"/>
      <c r="C91" s="102"/>
      <c r="D91" s="102"/>
      <c r="E91" s="102"/>
      <c r="F91" s="102"/>
      <c r="G91" s="102"/>
      <c r="H91" s="102"/>
      <c r="I91" s="102"/>
    </row>
    <row r="92" spans="1:9" ht="12.75">
      <c r="A92" s="102"/>
      <c r="B92" s="102"/>
      <c r="C92" s="102"/>
      <c r="D92" s="102"/>
      <c r="E92" s="102"/>
      <c r="F92" s="102"/>
      <c r="G92" s="102"/>
      <c r="H92" s="102"/>
      <c r="I92" s="102"/>
    </row>
    <row r="93" spans="1:9" ht="12.75">
      <c r="A93" s="102"/>
      <c r="B93" s="102"/>
      <c r="C93" s="102"/>
      <c r="D93" s="102"/>
      <c r="E93" s="102"/>
      <c r="F93" s="102"/>
      <c r="G93" s="102"/>
      <c r="H93" s="102"/>
      <c r="I93" s="102"/>
    </row>
    <row r="94" spans="1:9" ht="12.75">
      <c r="A94" s="102"/>
      <c r="B94" s="102"/>
      <c r="C94" s="102"/>
      <c r="D94" s="102"/>
      <c r="E94" s="102"/>
      <c r="F94" s="102"/>
      <c r="G94" s="102"/>
      <c r="H94" s="102"/>
      <c r="I94" s="102"/>
    </row>
    <row r="95" spans="1:9" ht="12.75">
      <c r="A95" s="102"/>
      <c r="B95" s="102"/>
      <c r="C95" s="102"/>
      <c r="D95" s="102"/>
      <c r="E95" s="102"/>
      <c r="F95" s="102"/>
      <c r="G95" s="102"/>
      <c r="H95" s="102"/>
      <c r="I95" s="102"/>
    </row>
    <row r="96" spans="1:9" ht="12.75">
      <c r="A96" s="102"/>
      <c r="B96" s="102"/>
      <c r="C96" s="102"/>
      <c r="D96" s="102"/>
      <c r="E96" s="102"/>
      <c r="F96" s="102"/>
      <c r="G96" s="102"/>
      <c r="H96" s="102"/>
      <c r="I96" s="102"/>
    </row>
    <row r="97" spans="1:9" ht="12.75">
      <c r="A97" s="102"/>
      <c r="B97" s="102"/>
      <c r="C97" s="102"/>
      <c r="D97" s="102"/>
      <c r="E97" s="102"/>
      <c r="F97" s="102"/>
      <c r="G97" s="102"/>
      <c r="H97" s="102"/>
      <c r="I97" s="102"/>
    </row>
    <row r="98" spans="1:9" ht="12.75">
      <c r="A98" s="102"/>
      <c r="B98" s="102"/>
      <c r="C98" s="102"/>
      <c r="D98" s="102"/>
      <c r="E98" s="102"/>
      <c r="F98" s="102"/>
      <c r="G98" s="102"/>
      <c r="H98" s="102"/>
      <c r="I98" s="102"/>
    </row>
    <row r="99" spans="1:9" ht="12.75">
      <c r="A99" s="102"/>
      <c r="B99" s="102"/>
      <c r="C99" s="102"/>
      <c r="D99" s="102"/>
      <c r="E99" s="102"/>
      <c r="F99" s="102"/>
      <c r="G99" s="102"/>
      <c r="H99" s="102"/>
      <c r="I99" s="102"/>
    </row>
    <row r="100" spans="1:9" ht="12.75">
      <c r="A100" s="102"/>
      <c r="B100" s="102"/>
      <c r="C100" s="102"/>
      <c r="D100" s="102"/>
      <c r="E100" s="102"/>
      <c r="F100" s="102"/>
      <c r="G100" s="102"/>
      <c r="H100" s="102"/>
      <c r="I100" s="102"/>
    </row>
  </sheetData>
  <mergeCells count="21">
    <mergeCell ref="B9:B10"/>
    <mergeCell ref="B12:B13"/>
    <mergeCell ref="I2:I3"/>
    <mergeCell ref="A3:A4"/>
    <mergeCell ref="B3:C3"/>
    <mergeCell ref="D3:E3"/>
    <mergeCell ref="B6:B7"/>
    <mergeCell ref="D6:D7"/>
    <mergeCell ref="D9:D10"/>
    <mergeCell ref="D12:D13"/>
    <mergeCell ref="A1:E1"/>
    <mergeCell ref="F1:H1"/>
    <mergeCell ref="F2:F3"/>
    <mergeCell ref="G2:G3"/>
    <mergeCell ref="H2:H3"/>
    <mergeCell ref="A14:E14"/>
    <mergeCell ref="F15:I15"/>
    <mergeCell ref="F16:F17"/>
    <mergeCell ref="G16:G17"/>
    <mergeCell ref="H16:H17"/>
    <mergeCell ref="I16:I17"/>
  </mergeCells>
  <printOptions/>
  <pageMargins left="0.75" right="0.75" top="1" bottom="1" header="0.5" footer="0.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Marina_U</dc:creator>
  <cp:keywords/>
  <dc:description/>
  <cp:lastModifiedBy>Gordeeva</cp:lastModifiedBy>
  <cp:lastPrinted>2011-03-03T06:42:26Z</cp:lastPrinted>
  <dcterms:created xsi:type="dcterms:W3CDTF">2009-04-29T05:27:07Z</dcterms:created>
  <dcterms:modified xsi:type="dcterms:W3CDTF">2012-03-13T08:43:44Z</dcterms:modified>
  <cp:category/>
  <cp:version/>
  <cp:contentType/>
  <cp:contentStatus/>
</cp:coreProperties>
</file>